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1\Desktop\website\"/>
    </mc:Choice>
  </mc:AlternateContent>
  <bookViews>
    <workbookView xWindow="0" yWindow="0" windowWidth="20490" windowHeight="6855"/>
  </bookViews>
  <sheets>
    <sheet name=" PROPERTY RATES TARIFFS" sheetId="1" r:id="rId1"/>
    <sheet name="ELECTRICITY TARIFFS" sheetId="2" r:id="rId2"/>
    <sheet name="WATER TARIFFS" sheetId="3" r:id="rId3"/>
    <sheet name="MISCELLANNEOUS TARIFFS" sheetId="4" r:id="rId4"/>
    <sheet name="ENGINEERS DEPT. TARIFFS" sheetId="5" r:id="rId5"/>
    <sheet name="ELECTRICITY DEPT TARIFFS" sheetId="11" r:id="rId6"/>
    <sheet name="FIRE DEPT TARIFFS" sheetId="12" r:id="rId7"/>
    <sheet name="HALL HIRE TARIFFS" sheetId="13" r:id="rId8"/>
    <sheet name="LIBRARY TARIFFS" sheetId="14" r:id="rId9"/>
    <sheet name="PARKS DEPT TARIFFS" sheetId="15" r:id="rId10"/>
    <sheet name="ALICEDALE TARIFFS" sheetId="16" r:id="rId11"/>
    <sheet name="RIEBEEK EAST TARIFFS" sheetId="17"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3" l="1"/>
  <c r="H37" i="13"/>
  <c r="K37" i="13"/>
  <c r="E38" i="13"/>
  <c r="H38" i="13"/>
  <c r="K38" i="13"/>
  <c r="E39" i="13"/>
  <c r="H39" i="13"/>
  <c r="K39" i="13"/>
  <c r="E40" i="13"/>
  <c r="H40" i="13"/>
  <c r="K40" i="13"/>
  <c r="E41" i="13"/>
  <c r="H41" i="13"/>
  <c r="K41" i="13"/>
  <c r="E42" i="13"/>
  <c r="H42" i="13"/>
  <c r="K42" i="13"/>
  <c r="E49" i="13"/>
  <c r="H49" i="13"/>
  <c r="K49" i="13"/>
  <c r="E50" i="13"/>
  <c r="H50" i="13"/>
  <c r="K50" i="13"/>
  <c r="E51" i="13"/>
  <c r="H51" i="13"/>
  <c r="K51" i="13"/>
  <c r="E52" i="13"/>
  <c r="H52" i="13"/>
  <c r="K52" i="13"/>
  <c r="E53" i="13"/>
  <c r="H53" i="13"/>
  <c r="K53" i="13"/>
  <c r="E54" i="13"/>
  <c r="H54" i="13"/>
  <c r="K54" i="13"/>
  <c r="E58" i="13"/>
  <c r="H58" i="13"/>
  <c r="K58" i="13"/>
  <c r="E59" i="13"/>
  <c r="H59" i="13"/>
  <c r="K59" i="13"/>
  <c r="E60" i="13"/>
  <c r="H60" i="13"/>
  <c r="K60" i="13"/>
  <c r="E61" i="13"/>
  <c r="H61" i="13"/>
  <c r="K61" i="13"/>
  <c r="E62" i="13"/>
  <c r="H62" i="13"/>
  <c r="K62" i="13"/>
  <c r="E63" i="13"/>
  <c r="H63" i="13"/>
  <c r="K63" i="13"/>
  <c r="E69" i="13"/>
  <c r="H69" i="13"/>
  <c r="K69" i="13"/>
  <c r="E70" i="13"/>
  <c r="H70" i="13"/>
  <c r="K70" i="13"/>
  <c r="E71" i="13"/>
  <c r="H71" i="13"/>
  <c r="K71" i="13"/>
  <c r="E72" i="13"/>
  <c r="H72" i="13"/>
  <c r="K72" i="13"/>
  <c r="E73" i="13"/>
  <c r="H73" i="13"/>
  <c r="K73" i="13"/>
  <c r="E74" i="13"/>
  <c r="H74" i="13"/>
  <c r="K74" i="13"/>
  <c r="K80" i="13"/>
  <c r="K81" i="13"/>
  <c r="K84" i="13"/>
  <c r="K85" i="13"/>
  <c r="K86" i="13"/>
  <c r="K87" i="13"/>
  <c r="K88" i="13"/>
  <c r="K89" i="13"/>
  <c r="K90" i="13"/>
  <c r="D21" i="12" l="1"/>
  <c r="D22" i="12"/>
  <c r="D23" i="12"/>
  <c r="D24" i="12"/>
  <c r="D25" i="12"/>
  <c r="C48" i="17" l="1"/>
  <c r="C47" i="17"/>
  <c r="C46" i="17"/>
  <c r="C44" i="17"/>
  <c r="C42" i="17"/>
  <c r="C41" i="17"/>
  <c r="C26" i="17"/>
  <c r="C25" i="17"/>
  <c r="C22" i="17"/>
  <c r="C17" i="17"/>
  <c r="C16" i="17"/>
  <c r="C15" i="17"/>
  <c r="C12" i="17"/>
  <c r="C10" i="17"/>
  <c r="C9" i="17"/>
  <c r="C8" i="17"/>
  <c r="C6" i="17"/>
  <c r="C5" i="17"/>
  <c r="C73" i="16"/>
  <c r="C71" i="16"/>
  <c r="C68" i="16"/>
  <c r="C63" i="16"/>
  <c r="C62" i="16"/>
  <c r="C61" i="16"/>
  <c r="C58" i="16"/>
  <c r="C57" i="16"/>
  <c r="C56" i="16"/>
  <c r="C55" i="16"/>
  <c r="C54" i="16"/>
  <c r="C53" i="16"/>
  <c r="C36" i="16"/>
  <c r="C33" i="16"/>
  <c r="C30" i="16"/>
  <c r="C29" i="16"/>
  <c r="C26" i="16"/>
  <c r="C25" i="16"/>
  <c r="C24" i="16"/>
  <c r="C23" i="16"/>
  <c r="C22" i="16"/>
  <c r="C21" i="16"/>
  <c r="C20" i="16"/>
  <c r="C19" i="16"/>
  <c r="C18" i="16"/>
  <c r="C17" i="16"/>
  <c r="C7" i="16"/>
  <c r="C6" i="16"/>
  <c r="E179" i="15"/>
  <c r="E180" i="15"/>
  <c r="E181" i="15"/>
  <c r="E182" i="15"/>
  <c r="E183" i="15"/>
  <c r="E116" i="15"/>
  <c r="E118" i="15"/>
  <c r="E119" i="15"/>
  <c r="E235" i="15" l="1"/>
  <c r="E234" i="15"/>
  <c r="E233" i="15"/>
  <c r="E232" i="15"/>
  <c r="E231" i="15"/>
  <c r="E230" i="15"/>
  <c r="E229" i="15"/>
  <c r="E228" i="15"/>
  <c r="E227" i="15"/>
  <c r="E226" i="15"/>
  <c r="E225" i="15"/>
  <c r="E221" i="15"/>
  <c r="E220" i="15"/>
  <c r="E219" i="15"/>
  <c r="E218" i="15"/>
  <c r="G207" i="15"/>
  <c r="F207" i="15"/>
  <c r="E207" i="15"/>
  <c r="G206" i="15"/>
  <c r="F206" i="15"/>
  <c r="E206" i="15"/>
  <c r="G205" i="15"/>
  <c r="F205" i="15"/>
  <c r="E205" i="15"/>
  <c r="G204" i="15"/>
  <c r="F204" i="15"/>
  <c r="E204" i="15"/>
  <c r="G203" i="15"/>
  <c r="F203" i="15"/>
  <c r="E203" i="15"/>
  <c r="G202" i="15"/>
  <c r="F202" i="15"/>
  <c r="E202" i="15"/>
  <c r="G201" i="15"/>
  <c r="F201" i="15"/>
  <c r="E201" i="15"/>
  <c r="G200" i="15"/>
  <c r="F200" i="15"/>
  <c r="E200" i="15"/>
  <c r="G199" i="15"/>
  <c r="F199" i="15"/>
  <c r="E199" i="15"/>
  <c r="G198" i="15"/>
  <c r="F198" i="15"/>
  <c r="E198" i="15"/>
  <c r="G197" i="15"/>
  <c r="F197" i="15"/>
  <c r="E197" i="15"/>
  <c r="G196" i="15"/>
  <c r="F196" i="15"/>
  <c r="E196" i="15"/>
  <c r="E190" i="15"/>
  <c r="E189" i="15"/>
  <c r="E188" i="15"/>
  <c r="E187" i="15"/>
  <c r="E184" i="15"/>
  <c r="E176" i="15"/>
  <c r="E171" i="15"/>
  <c r="E170" i="15"/>
  <c r="E166" i="15"/>
  <c r="E165" i="15"/>
  <c r="E164" i="15"/>
  <c r="E160" i="15"/>
  <c r="E159" i="15"/>
  <c r="E158" i="15"/>
  <c r="E157" i="15"/>
  <c r="E154" i="15"/>
  <c r="E153" i="15"/>
  <c r="E152" i="15"/>
  <c r="E150" i="15"/>
  <c r="E148" i="15"/>
  <c r="E147" i="15"/>
  <c r="E131" i="15"/>
  <c r="E127" i="15"/>
  <c r="E126" i="15"/>
  <c r="E125" i="15"/>
  <c r="E121" i="15"/>
  <c r="E113" i="15"/>
  <c r="E111" i="15"/>
  <c r="E107" i="15"/>
  <c r="E105" i="15"/>
  <c r="E99" i="15"/>
  <c r="E94" i="15"/>
  <c r="E88" i="15"/>
  <c r="E86" i="15"/>
  <c r="E85" i="15"/>
  <c r="E83" i="15"/>
  <c r="E79" i="15"/>
  <c r="E78" i="15"/>
  <c r="E77" i="15"/>
  <c r="E76" i="15"/>
  <c r="E72" i="15"/>
  <c r="E71" i="15"/>
  <c r="E70" i="15"/>
  <c r="E69" i="15"/>
  <c r="E68" i="15"/>
  <c r="E67" i="15"/>
  <c r="E64" i="15"/>
  <c r="E63" i="15"/>
  <c r="E62" i="15"/>
  <c r="E61" i="15"/>
  <c r="E60" i="15"/>
  <c r="E59" i="15"/>
  <c r="E58" i="15"/>
  <c r="E57" i="15"/>
  <c r="E56" i="15"/>
  <c r="E55" i="15"/>
  <c r="E52" i="15"/>
  <c r="E51" i="15"/>
  <c r="E48" i="15"/>
  <c r="E47" i="15"/>
  <c r="E46" i="15"/>
  <c r="E45" i="15"/>
  <c r="E41" i="15"/>
  <c r="E40" i="15"/>
  <c r="E39" i="15"/>
  <c r="E38" i="15"/>
  <c r="E37" i="15"/>
  <c r="E34" i="15"/>
  <c r="E33" i="15"/>
  <c r="E32" i="15"/>
  <c r="E29" i="15"/>
  <c r="E28" i="15"/>
  <c r="E27" i="15"/>
  <c r="E26" i="15"/>
  <c r="E23" i="15"/>
  <c r="D23" i="15"/>
  <c r="E22" i="15"/>
  <c r="D22" i="15"/>
  <c r="E19" i="15"/>
  <c r="D19" i="15"/>
  <c r="E18" i="15"/>
  <c r="D18" i="15"/>
  <c r="E17" i="15"/>
  <c r="D17" i="15"/>
  <c r="E11" i="15"/>
  <c r="E10" i="15"/>
  <c r="E7" i="15"/>
  <c r="E5" i="15"/>
  <c r="E4" i="15"/>
  <c r="E3" i="15"/>
  <c r="E17" i="14" l="1"/>
  <c r="E16" i="14"/>
  <c r="E15" i="14"/>
  <c r="E14" i="14"/>
  <c r="E11" i="14"/>
  <c r="D20" i="12"/>
  <c r="D56" i="12"/>
  <c r="D55" i="12"/>
  <c r="D17" i="12"/>
  <c r="D16" i="12"/>
  <c r="D13" i="12"/>
  <c r="D12" i="12"/>
  <c r="D8" i="12"/>
  <c r="D7" i="12"/>
  <c r="D6" i="12"/>
  <c r="D5" i="12"/>
  <c r="D77" i="11" l="1"/>
  <c r="D75" i="11"/>
  <c r="D72" i="11"/>
  <c r="D67" i="11"/>
  <c r="D64" i="11"/>
  <c r="D63" i="11"/>
  <c r="D62" i="11"/>
  <c r="D61" i="11"/>
  <c r="D56" i="11"/>
  <c r="D55" i="11"/>
  <c r="D51" i="11"/>
  <c r="D50" i="11"/>
  <c r="D47" i="11"/>
  <c r="D45" i="11"/>
  <c r="D43" i="11"/>
  <c r="D40" i="11"/>
  <c r="D39" i="11"/>
  <c r="D38" i="11"/>
  <c r="D36" i="11"/>
  <c r="D35" i="11"/>
  <c r="D33" i="11"/>
  <c r="D32" i="11"/>
  <c r="D30" i="11"/>
  <c r="D29" i="11"/>
  <c r="D27" i="11"/>
  <c r="D26" i="11"/>
  <c r="D25" i="11"/>
  <c r="D24" i="11"/>
  <c r="D23" i="11"/>
  <c r="D22" i="11"/>
  <c r="D21" i="11"/>
  <c r="D20" i="11"/>
  <c r="D19" i="11"/>
  <c r="D16" i="11"/>
  <c r="D15" i="11"/>
  <c r="D10" i="11"/>
  <c r="D9" i="11"/>
  <c r="D8" i="11"/>
  <c r="D7" i="11"/>
  <c r="D6" i="11"/>
  <c r="D5" i="11"/>
  <c r="D4" i="11"/>
  <c r="D65" i="5" l="1"/>
  <c r="D62" i="5"/>
  <c r="D59" i="5"/>
  <c r="D56" i="5"/>
  <c r="D55" i="5"/>
  <c r="D52" i="5"/>
  <c r="D49" i="5"/>
  <c r="D47" i="5"/>
  <c r="D46" i="5"/>
  <c r="D45" i="5"/>
  <c r="D44" i="5"/>
  <c r="D43" i="5"/>
  <c r="D42" i="5"/>
  <c r="D41" i="5"/>
  <c r="D40" i="5"/>
  <c r="D39" i="5"/>
  <c r="D36" i="5"/>
  <c r="D33" i="5"/>
  <c r="D32" i="5"/>
  <c r="D27" i="5"/>
  <c r="D26" i="5"/>
  <c r="D25" i="5"/>
  <c r="D22" i="5"/>
  <c r="D16" i="5"/>
  <c r="D15" i="5"/>
  <c r="D14" i="5"/>
  <c r="D13" i="5"/>
  <c r="D12" i="5"/>
  <c r="D8" i="5"/>
  <c r="D7" i="5"/>
  <c r="D4" i="5"/>
  <c r="D36" i="4" l="1"/>
  <c r="D136" i="4" l="1"/>
  <c r="D135" i="4"/>
  <c r="D134" i="4"/>
  <c r="D133" i="4"/>
  <c r="D132" i="4"/>
  <c r="D128" i="4"/>
  <c r="D127" i="4"/>
  <c r="D120" i="4"/>
  <c r="D119" i="4"/>
  <c r="D116" i="4"/>
  <c r="D115" i="4"/>
  <c r="D112" i="4"/>
  <c r="D111" i="4"/>
  <c r="D105" i="4"/>
  <c r="D104" i="4"/>
  <c r="D103" i="4"/>
  <c r="D95" i="4"/>
  <c r="D94" i="4"/>
  <c r="D93" i="4"/>
  <c r="D92" i="4"/>
  <c r="D91" i="4"/>
  <c r="D82" i="4"/>
  <c r="D81" i="4"/>
  <c r="D80" i="4"/>
  <c r="D79" i="4"/>
  <c r="D72" i="4"/>
  <c r="D71" i="4"/>
  <c r="D70" i="4"/>
  <c r="D69" i="4"/>
  <c r="D68" i="4"/>
  <c r="D67" i="4"/>
  <c r="D66" i="4"/>
  <c r="D59" i="4"/>
  <c r="D58" i="4"/>
  <c r="D57" i="4"/>
  <c r="D56" i="4"/>
  <c r="D55" i="4"/>
  <c r="D54" i="4"/>
  <c r="D53" i="4"/>
  <c r="D52" i="4"/>
  <c r="D47" i="4"/>
  <c r="D46" i="4"/>
  <c r="D45" i="4"/>
  <c r="D44" i="4"/>
  <c r="D43" i="4"/>
  <c r="D42" i="4"/>
  <c r="D33" i="4"/>
  <c r="D29" i="4"/>
  <c r="D26" i="4"/>
  <c r="D25" i="4"/>
  <c r="D23" i="4"/>
  <c r="D22" i="4"/>
  <c r="D21" i="4"/>
  <c r="D20" i="4"/>
  <c r="D19" i="4"/>
  <c r="D18" i="4"/>
  <c r="D17" i="4"/>
  <c r="D14" i="4"/>
  <c r="D13" i="4"/>
  <c r="D12" i="4"/>
  <c r="D11" i="4"/>
  <c r="D10" i="4"/>
  <c r="D9" i="4"/>
  <c r="D8" i="4"/>
  <c r="D7" i="4"/>
  <c r="D6" i="4"/>
  <c r="D5" i="4"/>
  <c r="D4" i="4"/>
  <c r="F29" i="3"/>
  <c r="F30" i="3"/>
  <c r="F28" i="3"/>
  <c r="G6" i="3"/>
  <c r="G7" i="3"/>
  <c r="G8" i="3"/>
  <c r="G9" i="3"/>
  <c r="G10" i="3"/>
  <c r="G12" i="3"/>
  <c r="G13" i="3"/>
  <c r="G14" i="3"/>
  <c r="G15" i="3"/>
  <c r="G16" i="3"/>
  <c r="G17" i="3"/>
  <c r="G5" i="3"/>
  <c r="E6" i="3"/>
  <c r="E7" i="3"/>
  <c r="E8" i="3"/>
  <c r="E9" i="3"/>
  <c r="E10" i="3"/>
  <c r="E12" i="3"/>
  <c r="E13" i="3"/>
  <c r="E14" i="3"/>
  <c r="E15" i="3"/>
  <c r="E16" i="3"/>
  <c r="E17" i="3"/>
  <c r="E5" i="3"/>
  <c r="F5" i="2"/>
  <c r="F6" i="2"/>
  <c r="F7" i="2"/>
  <c r="F9" i="2"/>
  <c r="F10" i="2"/>
  <c r="F11" i="2"/>
  <c r="F12" i="2"/>
  <c r="F13" i="2"/>
  <c r="F14" i="2"/>
  <c r="F15" i="2"/>
  <c r="F16" i="2"/>
  <c r="F18" i="2"/>
  <c r="F19" i="2"/>
  <c r="F20" i="2"/>
  <c r="F21" i="2"/>
  <c r="F22" i="2"/>
  <c r="F23" i="2"/>
  <c r="F24" i="2"/>
  <c r="F25" i="2"/>
  <c r="F4" i="2"/>
  <c r="E17" i="2"/>
  <c r="E19" i="2"/>
  <c r="E21" i="2"/>
  <c r="E10" i="2"/>
  <c r="E11" i="2"/>
  <c r="E12" i="2"/>
  <c r="E13" i="2"/>
  <c r="E14" i="2"/>
  <c r="E15" i="2"/>
  <c r="E16" i="2"/>
  <c r="E5" i="2"/>
  <c r="E7" i="2"/>
  <c r="E9" i="2"/>
  <c r="E4" i="2"/>
</calcChain>
</file>

<file path=xl/sharedStrings.xml><?xml version="1.0" encoding="utf-8"?>
<sst xmlns="http://schemas.openxmlformats.org/spreadsheetml/2006/main" count="1069" uniqueCount="739">
  <si>
    <t xml:space="preserve">PROPERTY RATES </t>
  </si>
  <si>
    <t>PROPERTY TYPE</t>
  </si>
  <si>
    <t>CENT IN RAND (RANDAGE/TARIFF)</t>
  </si>
  <si>
    <t>1.  Businesses</t>
  </si>
  <si>
    <t>2.  Government Properties (e.g Public Schools, Government Buildings, etc)</t>
  </si>
  <si>
    <t>3.  Schools (Private &amp; Public)</t>
  </si>
  <si>
    <t>4.  Residential Properties</t>
  </si>
  <si>
    <t>5.  Tertiary Institutions (e.g University)</t>
  </si>
  <si>
    <t>6.  Domestic Farmers (bona fide farmers)</t>
  </si>
  <si>
    <t>7.  Public Service Infrastructure (PSI)</t>
  </si>
  <si>
    <t>8.  Industrial Properties</t>
  </si>
  <si>
    <t>9.  Tourism/Game</t>
  </si>
  <si>
    <t>10. RDP Houses</t>
  </si>
  <si>
    <t>11.  Sectional Titles</t>
  </si>
  <si>
    <t>12.  B&amp;B Properties</t>
  </si>
  <si>
    <t>13.  Museum Properties</t>
  </si>
  <si>
    <t>Exempt</t>
  </si>
  <si>
    <t>14.  Sporting Bodies</t>
  </si>
  <si>
    <t>15.  Places of Worship</t>
  </si>
  <si>
    <t>Please note that the municipality does not levy property rates on places of worship (churches) as in line with the Property Rates Act and the Councils's Property Rates Policy.  Also note that rebates as per Council Resolution, as well as rebates as per the Municipal Property Rates Act No. 6  of 2004 for all the qualifying rateable properties are available on application, which must be completed on or before 30 September each year.</t>
  </si>
  <si>
    <t>Notice is hereby given that, in terms of the Local Government Municipality Property Rates Act (Act No. 6 of 2004)   the under-mentioned cents in rands will be levied for the financial year 2015/2016 (i.e 1 July 2015 to 30 June 2016) on the categories of rateable properties in the Makana Municipality area of jurisdiction as follows:-</t>
  </si>
  <si>
    <t>ELECTRICITY TARIFFS</t>
  </si>
  <si>
    <t>(NERSA APPROVED)</t>
  </si>
  <si>
    <t xml:space="preserve"> (NERSA APPR.) </t>
  </si>
  <si>
    <t>Tariff Description</t>
  </si>
  <si>
    <t>Scale</t>
  </si>
  <si>
    <t xml:space="preserve">KVA/MCB 2014/2015 </t>
  </si>
  <si>
    <t>KWH 2014/2015</t>
  </si>
  <si>
    <t>Bulk  MV</t>
  </si>
  <si>
    <t>1A</t>
  </si>
  <si>
    <t>Bulk  HV (10% Disc)</t>
  </si>
  <si>
    <t>1B 11KV  (06H00-22H00)</t>
  </si>
  <si>
    <t xml:space="preserve">                  (22H00-06H00)</t>
  </si>
  <si>
    <t>Bulk  LV</t>
  </si>
  <si>
    <t>1B 0.4KV</t>
  </si>
  <si>
    <t>Bulk  HV  2 Part</t>
  </si>
  <si>
    <t>Commer</t>
  </si>
  <si>
    <t>3.1   (single phase)</t>
  </si>
  <si>
    <t>3.2   (3 phase)</t>
  </si>
  <si>
    <t>Domestic</t>
  </si>
  <si>
    <t>4 - 20A</t>
  </si>
  <si>
    <t>4 - 40A</t>
  </si>
  <si>
    <t>4 - 60A</t>
  </si>
  <si>
    <t>4 - 3PH max 25A per PH</t>
  </si>
  <si>
    <t xml:space="preserve">4 - 3PH &gt; 25A per PH, </t>
  </si>
  <si>
    <t>per additional Amp</t>
  </si>
  <si>
    <t>K.W.H.</t>
  </si>
  <si>
    <r>
      <t>5  (Flat rate- min 40 units single phase</t>
    </r>
    <r>
      <rPr>
        <b/>
        <sz val="11"/>
        <color theme="1"/>
        <rFont val="Arial Narrow"/>
        <family val="2"/>
      </rPr>
      <t>,</t>
    </r>
    <r>
      <rPr>
        <sz val="11"/>
        <color theme="1"/>
        <rFont val="Arial Narrow"/>
        <family val="2"/>
      </rPr>
      <t>75x 3phase)</t>
    </r>
  </si>
  <si>
    <t>S/Light</t>
  </si>
  <si>
    <t>6 - 100W</t>
  </si>
  <si>
    <t>S/Heat</t>
  </si>
  <si>
    <t>7   (night/day)</t>
  </si>
  <si>
    <t>Sporting</t>
  </si>
  <si>
    <t>Pre-paid</t>
  </si>
  <si>
    <t>9 - 20A</t>
  </si>
  <si>
    <t>9 - 40A</t>
  </si>
  <si>
    <t>9 - 60A</t>
  </si>
  <si>
    <t>Business/Industrial</t>
  </si>
  <si>
    <t xml:space="preserve">KVA/MCB 2015/2016 </t>
  </si>
  <si>
    <t>KWH 2015/2016</t>
  </si>
  <si>
    <t xml:space="preserve"> WATER TARRIFS </t>
  </si>
  <si>
    <t xml:space="preserve">                     </t>
  </si>
  <si>
    <t xml:space="preserve">                                                                                                </t>
  </si>
  <si>
    <t xml:space="preserve"> CATEGORY</t>
  </si>
  <si>
    <t>KILOLITRES</t>
  </si>
  <si>
    <t>STEPPED TARRIF (CRITICAL PERIOD) 2014 / 2015</t>
  </si>
  <si>
    <t>RESIDENTIAL PROPERTIES</t>
  </si>
  <si>
    <t>0  -  10kl/pm</t>
  </si>
  <si>
    <t>11 -  20kl/pm</t>
  </si>
  <si>
    <t>21  -  30kl/pm</t>
  </si>
  <si>
    <t>31  -   40kl/pm</t>
  </si>
  <si>
    <t>41  -   50kl/pm</t>
  </si>
  <si>
    <t>&gt;51kl/pm</t>
  </si>
  <si>
    <t>BUSINESS AND INDUSTRIAL PROPERTIES</t>
  </si>
  <si>
    <t>0  - 10kl/pm</t>
  </si>
  <si>
    <t>11  -  20kl/pm</t>
  </si>
  <si>
    <t>31  -  40kl/pm</t>
  </si>
  <si>
    <t>41  -  50kl/pm</t>
  </si>
  <si>
    <t xml:space="preserve">NB:(i) Critical periods will be based on the Dam Levels such as when Howisonspoort is less than 30% the situation will be critical and Engineers will alert Finance in order to alter tarrifs.  </t>
  </si>
  <si>
    <t>(ii) All other properties not listed amongst the above categories will be categorised under Residential Properties.</t>
  </si>
  <si>
    <t>(iii) The reason for having the same tarrifs for both residential and business properties consuming less than 10kl/pm is to encourage businesses to save water consumption.</t>
  </si>
  <si>
    <t>MISCELLANNEOUS WATER CHARGES</t>
  </si>
  <si>
    <t>CATEGORY</t>
  </si>
  <si>
    <t>TARIFF 2014/2015</t>
  </si>
  <si>
    <t>Raw</t>
  </si>
  <si>
    <t>1st 10 kl</t>
  </si>
  <si>
    <t>&gt;10kl kl</t>
  </si>
  <si>
    <t>Standpipe</t>
  </si>
  <si>
    <t>Consumption</t>
  </si>
  <si>
    <t>STEPPED TARRIF (NORMAL PERIOD) 2014 / 2015</t>
  </si>
  <si>
    <t xml:space="preserve">STEPPED TARRIF (NORMAL PERIOD) 2015 /2016 </t>
  </si>
  <si>
    <t>STEPPED TARRIF (CRITICAL PERIOD) 2015 / 2016</t>
  </si>
  <si>
    <t>TARIFF 2015/2016</t>
  </si>
  <si>
    <t>MISCELLANEOUS TARIFFS</t>
  </si>
  <si>
    <t>ANNUAL WATER CONNECTION CHARGES</t>
  </si>
  <si>
    <t>2014/2015</t>
  </si>
  <si>
    <t>15mm</t>
  </si>
  <si>
    <t>20mm</t>
  </si>
  <si>
    <t>25mm</t>
  </si>
  <si>
    <t>32mm</t>
  </si>
  <si>
    <t>40mm</t>
  </si>
  <si>
    <t>50mm</t>
  </si>
  <si>
    <t>75mm</t>
  </si>
  <si>
    <t>100mm</t>
  </si>
  <si>
    <t>150mm</t>
  </si>
  <si>
    <t>200mm</t>
  </si>
  <si>
    <t>Standpipes</t>
  </si>
  <si>
    <t>ANNUAL SEWER CONNECTION CHARGES</t>
  </si>
  <si>
    <t>First 2 units</t>
  </si>
  <si>
    <t>Each unit over 2</t>
  </si>
  <si>
    <t>Sporting/Churches /Monument</t>
  </si>
  <si>
    <t>per each unit</t>
  </si>
  <si>
    <t>Flats</t>
  </si>
  <si>
    <t>Business Sub-Economic</t>
  </si>
  <si>
    <t>Housing</t>
  </si>
  <si>
    <t>Industrial Area</t>
  </si>
  <si>
    <t>per point In respect of the first 25 units</t>
  </si>
  <si>
    <t xml:space="preserve">after which the costs are the same as the business tariff of </t>
  </si>
  <si>
    <t>Annual Refuse Removal</t>
  </si>
  <si>
    <t>That the charge for the removals where this is charged separately for de-rated properties be</t>
  </si>
  <si>
    <t>Charges</t>
  </si>
  <si>
    <t xml:space="preserve"> fixed at (per annum per bag removed </t>
  </si>
  <si>
    <t xml:space="preserve">once per week </t>
  </si>
  <si>
    <t>Annual Fire Brigade Charges</t>
  </si>
  <si>
    <t>Annual fire brigade charges, per R300 building valuation for non-rateable properties</t>
  </si>
  <si>
    <t>Annual Pail Removal Charges</t>
  </si>
  <si>
    <t>MONTHLY REFUSE REMOVAL CHARGES</t>
  </si>
  <si>
    <t xml:space="preserve">Domestic </t>
  </si>
  <si>
    <t>Business</t>
  </si>
  <si>
    <t>Removal of Garden Refuse</t>
  </si>
  <si>
    <t>Removal of Garden Refuse (domestic Notice</t>
  </si>
  <si>
    <t>Removal of Condemned Goods</t>
  </si>
  <si>
    <t>Illegal dumping of Refuse (domestic or Other)</t>
  </si>
  <si>
    <t>Special Refuse Removals (Festival)</t>
  </si>
  <si>
    <t>No charge</t>
  </si>
  <si>
    <t>Refuse Bins / Bags &amp; Otto Bins</t>
  </si>
  <si>
    <t>Cost determined by supplier's prices</t>
  </si>
  <si>
    <t>Electricity/Water Deposits (new consumers)</t>
  </si>
  <si>
    <t>1. Domestic Consumers (Owners)</t>
  </si>
  <si>
    <t>2. Domestic Consumers (Occupiers)</t>
  </si>
  <si>
    <t>3. Small Business (e.g. Chemist, Clothing Store)</t>
  </si>
  <si>
    <t>4. Chain Store (e.g. Edgars, Topics, Foschini)</t>
  </si>
  <si>
    <t>5. Small Food Outlets (e.g. small café)</t>
  </si>
  <si>
    <t>6. Large Food Outlets (e.g. Spur)</t>
  </si>
  <si>
    <t>7. Hotel/Supermarkets</t>
  </si>
  <si>
    <t>8. Manufacturing Plant / Large Factories</t>
  </si>
  <si>
    <t>(To be riviewed in full production and to increase to 2,5 x monthly Consumption if necessary)</t>
  </si>
  <si>
    <t>Existing consumers to be charged an average of 2 months consumption</t>
  </si>
  <si>
    <t>Water only (no electricity) (new consumers)</t>
  </si>
  <si>
    <t xml:space="preserve">1. Domestic Consumers (Owners) </t>
  </si>
  <si>
    <t>3. Small Business (e.g. chemist, clothing store)</t>
  </si>
  <si>
    <t>4. Chain Stores (e.g. Edgars, Topics, Foschini)</t>
  </si>
  <si>
    <t>5. Small Food Outlets (e.g small café)</t>
  </si>
  <si>
    <t>7. Manufacturing Plants / Large Factories</t>
  </si>
  <si>
    <t>(Increased to 2,5 x monthly consumption) If necessary</t>
  </si>
  <si>
    <t xml:space="preserve">Existing consumers to be charged an Average of 2 months consumption </t>
  </si>
  <si>
    <t>Credit Control Tariffs</t>
  </si>
  <si>
    <t>Letters (normal post)</t>
  </si>
  <si>
    <t>Letters (registered mail)</t>
  </si>
  <si>
    <t>Telephone Call</t>
  </si>
  <si>
    <t>Fascimile</t>
  </si>
  <si>
    <t>Indigent Subsidies</t>
  </si>
  <si>
    <t>Income categories: R0 - 1 State Pension</t>
  </si>
  <si>
    <t>100%</t>
  </si>
  <si>
    <t>1 State Pension - 2 State Pensions</t>
  </si>
  <si>
    <t>75%</t>
  </si>
  <si>
    <t>First 10 kl of water is to be provided free of charge</t>
  </si>
  <si>
    <t>Yes</t>
  </si>
  <si>
    <t>First 50 units of electricity is to be provided free of charge</t>
  </si>
  <si>
    <t>Search Fees</t>
  </si>
  <si>
    <t>per Deeds Office enquiry (per item)</t>
  </si>
  <si>
    <t>Valuation certificate / Zoning certificate</t>
  </si>
  <si>
    <t>Valuation roll</t>
  </si>
  <si>
    <t>Estate agent listing</t>
  </si>
  <si>
    <t xml:space="preserve">Prop[erty transfer listing p.a. </t>
  </si>
  <si>
    <t>Rates Clearance Certificates</t>
  </si>
  <si>
    <t>Electronic Applications</t>
  </si>
  <si>
    <t>Manual Applications</t>
  </si>
  <si>
    <t>Printing Fees</t>
  </si>
  <si>
    <t xml:space="preserve">Printing an account history               </t>
  </si>
  <si>
    <t xml:space="preserve"> 1 - 12 months</t>
  </si>
  <si>
    <t xml:space="preserve">Printing an account history </t>
  </si>
  <si>
    <t>13 - 36 months</t>
  </si>
  <si>
    <t>37  &gt; months</t>
  </si>
  <si>
    <t>Rate of pay ; Temporary Staff</t>
  </si>
  <si>
    <t>Casual students odd jobs - per hour</t>
  </si>
  <si>
    <t>Students working full time for one month - per hour</t>
  </si>
  <si>
    <t>Relief staff with appropriate experience - Bottom notch</t>
  </si>
  <si>
    <t>Reief staff with less than 4 years experience - 60% of bottom notch</t>
  </si>
  <si>
    <t>Relief Cashier Allowance - per day</t>
  </si>
  <si>
    <t>Reserve Firemen for active duty - per hour</t>
  </si>
  <si>
    <t>Staff / Councillors on out-of-town day trips</t>
  </si>
  <si>
    <t>Breakfast - refundable maximum fee</t>
  </si>
  <si>
    <t>Lunch - refundable maximum fee</t>
  </si>
  <si>
    <t>Other</t>
  </si>
  <si>
    <t>Long service awards - as per Policy</t>
  </si>
  <si>
    <t>Farewell gift to staff after long service - as per Policy</t>
  </si>
  <si>
    <t>Emergecy staff meals - refundablemaximum fee - as per S &amp; T Policy</t>
  </si>
  <si>
    <t>Receipt of A4 fax</t>
  </si>
  <si>
    <t>Despatch of A4 fax</t>
  </si>
  <si>
    <t>Traffic Department</t>
  </si>
  <si>
    <t>Towing Fees</t>
  </si>
  <si>
    <t>Impounding Fees</t>
  </si>
  <si>
    <t>per day</t>
  </si>
  <si>
    <t>Administration Charge per transaction - per day</t>
  </si>
  <si>
    <t>Weighbridge levies</t>
  </si>
  <si>
    <t xml:space="preserve">Parking fees  </t>
  </si>
  <si>
    <t>per hour</t>
  </si>
  <si>
    <t>2015/2016</t>
  </si>
  <si>
    <r>
      <t xml:space="preserve">                                                </t>
    </r>
    <r>
      <rPr>
        <b/>
        <u/>
        <sz val="14"/>
        <color theme="1"/>
        <rFont val="Arial Narrow"/>
        <family val="2"/>
      </rPr>
      <t>ENGINEERS DEPARTMENT TARIFFS</t>
    </r>
  </si>
  <si>
    <t>Vacuum Tanker Fees (businesses only)</t>
  </si>
  <si>
    <t xml:space="preserve"> per load plus VAT</t>
  </si>
  <si>
    <r>
      <rPr>
        <b/>
        <sz val="11"/>
        <color indexed="8"/>
        <rFont val="Arial Narrow"/>
        <family val="2"/>
      </rPr>
      <t>Sewer Connection Fees (Maximum length 5m)</t>
    </r>
  </si>
  <si>
    <t xml:space="preserve">100mm connection (reinstatement tarred surface) </t>
  </si>
  <si>
    <t>100mm connection ( no tarred surface)</t>
  </si>
  <si>
    <t>Other connections</t>
  </si>
  <si>
    <t>Motor Slopes/ Gutter Crossings &amp; inverts</t>
  </si>
  <si>
    <t>Gutter Bridge Crossing - for 3meters</t>
  </si>
  <si>
    <t>Thereafter per additional meter</t>
  </si>
  <si>
    <t>Motor slope crossing -  for 3 meters</t>
  </si>
  <si>
    <t>Reinstating of road/paving surface per m2</t>
  </si>
  <si>
    <t>Fire Connection Fees</t>
  </si>
  <si>
    <t>Estimate supplied on request</t>
  </si>
  <si>
    <t>Pool Plan Fees</t>
  </si>
  <si>
    <t>Minimum Fees</t>
  </si>
  <si>
    <r>
      <rPr>
        <b/>
        <sz val="11"/>
        <color indexed="8"/>
        <rFont val="Arial Narrow"/>
        <family val="2"/>
      </rPr>
      <t>Water Connection Fees (Maximum Length 5m)</t>
    </r>
  </si>
  <si>
    <t xml:space="preserve">15mm </t>
  </si>
  <si>
    <t>A connection of over 25mm or in excess</t>
  </si>
  <si>
    <t>of 5m, as per estimate</t>
  </si>
  <si>
    <t>Tariffs for Disconnection of Water</t>
  </si>
  <si>
    <t>Fitting and removal of a drip washer</t>
  </si>
  <si>
    <t>Removal and fitting of water connection</t>
  </si>
  <si>
    <t>Building Plan Fees</t>
  </si>
  <si>
    <t>Minimum fee or fee as per schedule of costs applied to approved formula</t>
  </si>
  <si>
    <t>Schedule of Building Costs per m2</t>
  </si>
  <si>
    <t>Houses &amp; Flat lets</t>
  </si>
  <si>
    <t>Basic Outbuildings</t>
  </si>
  <si>
    <t>Carports</t>
  </si>
  <si>
    <t>Flats, Shops, Offices &amp; Hotels</t>
  </si>
  <si>
    <t>Churches, Halls &amp; Cinemas</t>
  </si>
  <si>
    <t>Factories &amp; Warehouses</t>
  </si>
  <si>
    <t>Public &amp; Parking Garages</t>
  </si>
  <si>
    <t>Farm Sheds</t>
  </si>
  <si>
    <t>Low Income Housing</t>
  </si>
  <si>
    <t>All other buildings</t>
  </si>
  <si>
    <t>Deposit: Pavement clearing per m2</t>
  </si>
  <si>
    <t>Signage / Façade Application</t>
  </si>
  <si>
    <t>Minimum fee per application</t>
  </si>
  <si>
    <t>Encroachment Fees ( per annum )</t>
  </si>
  <si>
    <t>1. Any area measuring less than 20m</t>
  </si>
  <si>
    <t>2. Any area exceeding 20m</t>
  </si>
  <si>
    <t>3. Encroachments adding aesthetic/streetscape value / providing convenience to the public</t>
  </si>
  <si>
    <t xml:space="preserve"> - Council may reduce the fees to a once-off payment.</t>
  </si>
  <si>
    <t>Verandas &amp; Buildings</t>
  </si>
  <si>
    <t>Veranda and building encroachment per meter p.a.</t>
  </si>
  <si>
    <t>Balconies</t>
  </si>
  <si>
    <t>Balcony encroachment per running meter p.a.</t>
  </si>
  <si>
    <t>ELECTRICITY DEPARTMENT TARIFFS</t>
  </si>
  <si>
    <t>Cable Services, etc</t>
  </si>
  <si>
    <t>a) Domestic 1 phase</t>
  </si>
  <si>
    <t>b) Domestic 3 phase</t>
  </si>
  <si>
    <t>c) Changing of metering point</t>
  </si>
  <si>
    <t>d) Change supply on erf (where permissible)</t>
  </si>
  <si>
    <t>e) Changing from 3 phase to single phase</t>
  </si>
  <si>
    <t>f) Changing from 1 phase to 3 phase</t>
  </si>
  <si>
    <t>g) Altering service minimum charge   /   pre-paid meter installation</t>
  </si>
  <si>
    <t>h) Commercial consumers (scale 3,4&amp;6</t>
  </si>
  <si>
    <t>to be determined</t>
  </si>
  <si>
    <t>Connection fees</t>
  </si>
  <si>
    <t>by department</t>
  </si>
  <si>
    <t>i) Bulk consumer fees</t>
  </si>
  <si>
    <t>j) Testing of installation</t>
  </si>
  <si>
    <t>k) Semi-detached or town houses per unit</t>
  </si>
  <si>
    <t>l) Flats</t>
  </si>
  <si>
    <t>as determined</t>
  </si>
  <si>
    <t>m) Reconnection after non-payment after hours</t>
  </si>
  <si>
    <t>n) Reconnection after non-payment office hours</t>
  </si>
  <si>
    <t>o) Special readings</t>
  </si>
  <si>
    <t>p) Temporary connections</t>
  </si>
  <si>
    <t>q) Change M.C./B.=s</t>
  </si>
  <si>
    <t>r) Testing of metewrs</t>
  </si>
  <si>
    <t>s) Connections after hours</t>
  </si>
  <si>
    <t>t) Change of metering</t>
  </si>
  <si>
    <t>u) Attending complaints:</t>
  </si>
  <si>
    <t>7.30 a.m. -4.30p.m.</t>
  </si>
  <si>
    <t>For 1 hour or part thereof</t>
  </si>
  <si>
    <t>per hr</t>
  </si>
  <si>
    <t xml:space="preserve"> therafter additional hour or part thereof</t>
  </si>
  <si>
    <t>After hours Monday to Saturday</t>
  </si>
  <si>
    <t xml:space="preserve">For 1 hour or part thereof </t>
  </si>
  <si>
    <t>thereafter additional hour or part thereof</t>
  </si>
  <si>
    <t>Public Holidays and Sundays</t>
  </si>
  <si>
    <t>v) Inter-department charge-outs:</t>
  </si>
  <si>
    <t>Electrician</t>
  </si>
  <si>
    <t>Labourer</t>
  </si>
  <si>
    <t>w) Hire of 7 ton truck complete with Hi-ab</t>
  </si>
  <si>
    <t>Crane plus driver</t>
  </si>
  <si>
    <t>plus AA rate</t>
  </si>
  <si>
    <t>After hours, weekends, public holidays</t>
  </si>
  <si>
    <t>x) Hire of Aerial Platform, driver and labourer</t>
  </si>
  <si>
    <t>y) Work on consumer's installations, testing of cables, etc</t>
  </si>
  <si>
    <t>1. Electrician</t>
  </si>
  <si>
    <t xml:space="preserve"> per hour during normal working hours on week days. </t>
  </si>
  <si>
    <t>per hour after hours, weekends and Public holidays</t>
  </si>
  <si>
    <t xml:space="preserve">2. Labourers - </t>
  </si>
  <si>
    <t xml:space="preserve">3. L.D.VB's </t>
  </si>
  <si>
    <t>AA rate per km</t>
  </si>
  <si>
    <t xml:space="preserve">z) Hire of Compressor (without fuel) </t>
  </si>
  <si>
    <t xml:space="preserve"> per day or part thereof</t>
  </si>
  <si>
    <t>Breaker</t>
  </si>
  <si>
    <t>Hoses</t>
  </si>
  <si>
    <t>Moyle's, etc.</t>
  </si>
  <si>
    <t>Testing of Cables</t>
  </si>
  <si>
    <t>per hour or part thereof</t>
  </si>
  <si>
    <t>Disconnection Fees</t>
  </si>
  <si>
    <t>a) Where a supply is reconnected</t>
  </si>
  <si>
    <t>plus VAT + assessed loss</t>
  </si>
  <si>
    <t>illegally, meter by-passed, tampered with or sabotaged</t>
  </si>
  <si>
    <t>b) Illegal connection</t>
  </si>
  <si>
    <t>c) Repeat of either (a) or (b) (second time)</t>
  </si>
  <si>
    <t>FIRE DEPARTMENT TARIFFS</t>
  </si>
  <si>
    <t>FIRE BRIGADE CHARGES (Vat excluded)</t>
  </si>
  <si>
    <t>Within the Council Jurisdiction</t>
  </si>
  <si>
    <t>Major Appliance 1 hour</t>
  </si>
  <si>
    <t>Medium Appliance 1 hour</t>
  </si>
  <si>
    <t>Auxiliary Appliance 1 hour</t>
  </si>
  <si>
    <t>Service Vehicle 1 hour</t>
  </si>
  <si>
    <t>Rescue involving public safety of humanitarian nature</t>
  </si>
  <si>
    <t>Specialized extinnguishing materials &amp; water charges</t>
  </si>
  <si>
    <t>Cost + 35%</t>
  </si>
  <si>
    <t>Vegetation Fires</t>
  </si>
  <si>
    <t>Normal tariffs</t>
  </si>
  <si>
    <t>Fire involving informal 1 domestic structure &amp; structures of indigenous persons</t>
  </si>
  <si>
    <t>Water deliveries</t>
  </si>
  <si>
    <t>3.21/km+</t>
  </si>
  <si>
    <t>Water charges</t>
  </si>
  <si>
    <t>Hire of Fire Engine: Father Christmas</t>
  </si>
  <si>
    <t>Street Parades</t>
  </si>
  <si>
    <t>Outside the Council jurisdiction</t>
  </si>
  <si>
    <t>Training courses to commerce and industry</t>
  </si>
  <si>
    <t>Cost of materials and printing used + 35%</t>
  </si>
  <si>
    <t>Special service calls</t>
  </si>
  <si>
    <t>Normal tariff</t>
  </si>
  <si>
    <t>Humanitarian services</t>
  </si>
  <si>
    <t>Fire involving informal1 domestic structures &amp; structures of indigenous persons (uninsured buildings, etc.)</t>
  </si>
  <si>
    <t>Dealers in Flammable Liquids</t>
  </si>
  <si>
    <t>Dealer storing flammable liquids with a flash</t>
  </si>
  <si>
    <t>Point below 40C in quantities less than 40 litres and flammable liquids with a flash point above 40C in quantities less than 200 litres</t>
  </si>
  <si>
    <t>Flammable liquid stores</t>
  </si>
  <si>
    <t>Flammable liquid storage tanks (above / below ground)</t>
  </si>
  <si>
    <t>Spray rooms and spray booths</t>
  </si>
  <si>
    <t>Mixing and decanting rooms</t>
  </si>
  <si>
    <t>Liquid petroleum gas license fee</t>
  </si>
  <si>
    <t>Bulk tanks</t>
  </si>
  <si>
    <t>Storage</t>
  </si>
  <si>
    <t>Filling</t>
  </si>
  <si>
    <t>CERTIFICATE OF OCCUPANCY</t>
  </si>
  <si>
    <t xml:space="preserve">Temporary </t>
  </si>
  <si>
    <t>Permanent</t>
  </si>
  <si>
    <r>
      <t xml:space="preserve">NB </t>
    </r>
    <r>
      <rPr>
        <sz val="11"/>
        <color indexed="8"/>
        <rFont val="Arial Narrow"/>
        <family val="2"/>
      </rPr>
      <t>Where storage and filling is on the same site, both facilities to be charged</t>
    </r>
  </si>
  <si>
    <t xml:space="preserve">                                                            </t>
  </si>
  <si>
    <t>HALL HIRE TARIFFS</t>
  </si>
  <si>
    <t>Municipal Halls</t>
  </si>
  <si>
    <t>Welfare Organisations</t>
  </si>
  <si>
    <t>School Functions</t>
  </si>
  <si>
    <t>Religious Meetings</t>
  </si>
  <si>
    <t>Sports Meetings</t>
  </si>
  <si>
    <t>Public Meetings (excluding Political Meetings)</t>
  </si>
  <si>
    <t>Functions where no entrance fees are charged or tickets sold</t>
  </si>
  <si>
    <t>Category 2 - 100% of fixed tariff</t>
  </si>
  <si>
    <t>Functions where entrance fees are charged</t>
  </si>
  <si>
    <t>Where liquor is served</t>
  </si>
  <si>
    <t>Dances / Discos</t>
  </si>
  <si>
    <t>Political Meetings</t>
  </si>
  <si>
    <t>Bazaars/ Fetes</t>
  </si>
  <si>
    <t>Weddings</t>
  </si>
  <si>
    <t>21st Birthday Parties and other parties</t>
  </si>
  <si>
    <t>Concerts</t>
  </si>
  <si>
    <t>Gospel shows</t>
  </si>
  <si>
    <t>Auctions</t>
  </si>
  <si>
    <t>Beauty Contests</t>
  </si>
  <si>
    <t>Music Shows</t>
  </si>
  <si>
    <t>CITY HALL</t>
  </si>
  <si>
    <t>REC</t>
  </si>
  <si>
    <t xml:space="preserve">CROWN </t>
  </si>
  <si>
    <t>2014/15</t>
  </si>
  <si>
    <t xml:space="preserve">Mon-Thur:         </t>
  </si>
  <si>
    <t>08:00-16:30</t>
  </si>
  <si>
    <t>16:30-24:00</t>
  </si>
  <si>
    <t>Fridays</t>
  </si>
  <si>
    <t>08:00-15:30</t>
  </si>
  <si>
    <t>15:30-24:00</t>
  </si>
  <si>
    <t>Saturdays</t>
  </si>
  <si>
    <t>08:00-24:00</t>
  </si>
  <si>
    <t>Sundays &amp;</t>
  </si>
  <si>
    <t>Public Holidays</t>
  </si>
  <si>
    <t xml:space="preserve"> </t>
  </si>
  <si>
    <t>NOLUTHANDO &amp; EXT. 9</t>
  </si>
  <si>
    <t>BB ZONDANI</t>
  </si>
  <si>
    <t>TANTYI</t>
  </si>
  <si>
    <t>SILVERTOWN</t>
  </si>
  <si>
    <t>ALICEDALE TOWN HALL</t>
  </si>
  <si>
    <t>ALFRED DIKE KOTA Hall</t>
  </si>
  <si>
    <t xml:space="preserve">FORT BROWN </t>
  </si>
  <si>
    <t>LUVUYO</t>
  </si>
  <si>
    <t>Hire of hall kitchens</t>
  </si>
  <si>
    <t>Hire of City hall kitchen without the City Hall</t>
  </si>
  <si>
    <t>Hire of City hall kitchen together with City hall</t>
  </si>
  <si>
    <t>Equipment</t>
  </si>
  <si>
    <t>Upright piano</t>
  </si>
  <si>
    <t>Large bainmarie</t>
  </si>
  <si>
    <t>Small bainmarie</t>
  </si>
  <si>
    <t>Tables each</t>
  </si>
  <si>
    <t>Chairs each 0 - 100</t>
  </si>
  <si>
    <t>101 - 200 chairs - each</t>
  </si>
  <si>
    <t>More than 200 chairs - each</t>
  </si>
  <si>
    <t>NOTE</t>
  </si>
  <si>
    <t>LIBRARY TARIFFS</t>
  </si>
  <si>
    <t>Library Fines : Overdue items</t>
  </si>
  <si>
    <t>Adult Library    (per day per item)</t>
  </si>
  <si>
    <t>Children"s Library  (per day per item)</t>
  </si>
  <si>
    <t>DVD'S</t>
  </si>
  <si>
    <t>Rental</t>
  </si>
  <si>
    <t xml:space="preserve">Hall bookings </t>
  </si>
  <si>
    <t>Hall - profit making organisations</t>
  </si>
  <si>
    <t>Hall - non profit making organisations</t>
  </si>
  <si>
    <t>Use of Video machine    (per hour)</t>
  </si>
  <si>
    <t>Use of urn and cups        (per hour)</t>
  </si>
  <si>
    <t>Photocopies</t>
  </si>
  <si>
    <t>A3 black and white</t>
  </si>
  <si>
    <t>A4 black and white</t>
  </si>
  <si>
    <t>A3 colour</t>
  </si>
  <si>
    <t>A4 colour</t>
  </si>
  <si>
    <t>CONDITIONS</t>
  </si>
  <si>
    <t>.</t>
  </si>
  <si>
    <t xml:space="preserve">1. Anyone or institution that has arranged with the council to use facilities for free, </t>
  </si>
  <si>
    <t>to bring a written document</t>
  </si>
  <si>
    <t xml:space="preserve">                              PARKS AND RECREATION DEPT TARIFFS</t>
  </si>
  <si>
    <t>Dog Licence Fee</t>
  </si>
  <si>
    <t>Males</t>
  </si>
  <si>
    <t>Sprayed Bitches</t>
  </si>
  <si>
    <t>Unsprayed Bitches each</t>
  </si>
  <si>
    <t>(Maximum of 2 dogs per household)</t>
  </si>
  <si>
    <t>Surcharge on Additional dogs (per dog)</t>
  </si>
  <si>
    <t>Hiking Trail Fees</t>
  </si>
  <si>
    <t>Adults (per hiker (minimum of 6)</t>
  </si>
  <si>
    <t xml:space="preserve">Scholars (per hiker, minimum of 6. </t>
  </si>
  <si>
    <t>To be Accompanied by adult)</t>
  </si>
  <si>
    <t>Pound</t>
  </si>
  <si>
    <t>Land enclosed</t>
  </si>
  <si>
    <t>Land not enclosed</t>
  </si>
  <si>
    <t>Trespassing on cultivated land</t>
  </si>
  <si>
    <t>Horses, cattle, pigs (per head)</t>
  </si>
  <si>
    <t>Goats</t>
  </si>
  <si>
    <t>Sheep</t>
  </si>
  <si>
    <t>Trespassing on uncultivated Land</t>
  </si>
  <si>
    <t>Horses, cattle, pigs (per Head)Goats and sheep (per head)</t>
  </si>
  <si>
    <t>Pound Fees</t>
  </si>
  <si>
    <t>Sheep, goats (per head per day)</t>
  </si>
  <si>
    <t>Donkeys</t>
  </si>
  <si>
    <t>Driving Fees, per km</t>
  </si>
  <si>
    <t>Sustenance Fees</t>
  </si>
  <si>
    <t>Horses, cattle, pigs (per head per day)</t>
  </si>
  <si>
    <t>Donkeys (per head per day)</t>
  </si>
  <si>
    <t>Fees for Animals to be separately herded</t>
  </si>
  <si>
    <t>Stallions (per head per day)</t>
  </si>
  <si>
    <t>Bulls (per head per day)</t>
  </si>
  <si>
    <t>Boars (per head per day)</t>
  </si>
  <si>
    <t>Sheep,rams,goats or other separated animals (per head per day)</t>
  </si>
  <si>
    <t>Dogs: Pound Fees</t>
  </si>
  <si>
    <t>Sustenance</t>
  </si>
  <si>
    <t>Small Dog</t>
  </si>
  <si>
    <t>Medium Dog</t>
  </si>
  <si>
    <t>Large Dog</t>
  </si>
  <si>
    <t>Euthanasia If requested by owner</t>
  </si>
  <si>
    <t>Nursery</t>
  </si>
  <si>
    <t>Palm Fronds, each</t>
  </si>
  <si>
    <t>Lillies, each</t>
  </si>
  <si>
    <t>Trees: Small (bag)</t>
  </si>
  <si>
    <t>22.00 - 48.00</t>
  </si>
  <si>
    <t>Trees: Medium (bag)</t>
  </si>
  <si>
    <t>48.00 - 89.00</t>
  </si>
  <si>
    <t>Trees: Large (bag)</t>
  </si>
  <si>
    <t>Shrubs, each</t>
  </si>
  <si>
    <t>Hire of Palms, collected</t>
  </si>
  <si>
    <t>Delivery Fee</t>
  </si>
  <si>
    <t>Hire of Plants in plastic bags, each collected</t>
  </si>
  <si>
    <t>Hire of plants in buckets, each, collected</t>
  </si>
  <si>
    <t>Wood chips per bag</t>
  </si>
  <si>
    <t>Wood chips per bakkie load</t>
  </si>
  <si>
    <t>Hire of groundcovers in bags (small)</t>
  </si>
  <si>
    <t>Groundcovers</t>
  </si>
  <si>
    <t>Transport and Plant</t>
  </si>
  <si>
    <t>Tip Truck - per hour</t>
  </si>
  <si>
    <t>Tanker - per hour</t>
  </si>
  <si>
    <t>Tractors per hour</t>
  </si>
  <si>
    <t>Pick-Ups - per hour</t>
  </si>
  <si>
    <t>Mowers/chainsaws/weed eaters - per hour</t>
  </si>
  <si>
    <t>Chipper per hour</t>
  </si>
  <si>
    <t>Aerodrome Charges</t>
  </si>
  <si>
    <t>Landing Fees</t>
  </si>
  <si>
    <t>AUW 2000 kg</t>
  </si>
  <si>
    <t>AUW 2001 - 3500kg</t>
  </si>
  <si>
    <t>AUW 3501 - 5000kg</t>
  </si>
  <si>
    <t>Thereafter for every additional 5000 kg or part thereof</t>
  </si>
  <si>
    <t>1. New Cemetery Fees</t>
  </si>
  <si>
    <t>1. The following charges and fees shall be paid in respect of burials within</t>
  </si>
  <si>
    <t>A. Administration Fee</t>
  </si>
  <si>
    <t xml:space="preserve">B. For the exclusive right of burial in any Plot the charges wil be: </t>
  </si>
  <si>
    <t>Single grave 2500 mm x 1500 mm</t>
  </si>
  <si>
    <t>Family grave 2500mm x 2500 mm</t>
  </si>
  <si>
    <t>C. Interments - digging and preparation of grave  - privatised</t>
  </si>
  <si>
    <t>For burial of ashes</t>
  </si>
  <si>
    <t>These charges include restoration of the grave but not the replacement of any monument or kerb.</t>
  </si>
  <si>
    <t>D. Exhumations - privatised</t>
  </si>
  <si>
    <t>Administration</t>
  </si>
  <si>
    <t>`</t>
  </si>
  <si>
    <t>2. Old Cemetery</t>
  </si>
  <si>
    <t xml:space="preserve"> The following charges and fees shall be paid in respect of burials in the Old Cemetery situated at the corner of Grave Street and Albany Road.</t>
  </si>
  <si>
    <t>A. Administrative Fee:</t>
  </si>
  <si>
    <t>B. For the exclusive right of burial in any Plot  - not applicable</t>
  </si>
  <si>
    <t>C. Interments: Privatised</t>
  </si>
  <si>
    <t>D. Exhumations: Privatised</t>
  </si>
  <si>
    <t>Administration Fee</t>
  </si>
  <si>
    <t>3. Lavender Valley Cemetery</t>
  </si>
  <si>
    <t>The following charges and fees shall be paid</t>
  </si>
  <si>
    <t>In respect of burials in the Lavender</t>
  </si>
  <si>
    <t>Valley Cemetery:</t>
  </si>
  <si>
    <t>B. Interments: Privatised</t>
  </si>
  <si>
    <t xml:space="preserve">C. Exhumations: Administration Fee </t>
  </si>
  <si>
    <t>4. Kings Flats Cemetery:</t>
  </si>
  <si>
    <t>The following charges and fees shall be paid In respect of burials in the kings Flats  Cemetery:</t>
  </si>
  <si>
    <t>A. Administration Fee:</t>
  </si>
  <si>
    <t>C. Exhumations: Administration Fee</t>
  </si>
  <si>
    <t>5. Mayfield Cemetery:</t>
  </si>
  <si>
    <t>For the exclusive right of burial in any Plot, the charge will be:</t>
  </si>
  <si>
    <t>B. Single grave</t>
  </si>
  <si>
    <t>Family grave (2 plots)</t>
  </si>
  <si>
    <t>D. Exhumations: Administration Fee</t>
  </si>
  <si>
    <t>Columbarium</t>
  </si>
  <si>
    <t xml:space="preserve">Undertaken locally </t>
  </si>
  <si>
    <t>Niche single</t>
  </si>
  <si>
    <t>Niche double</t>
  </si>
  <si>
    <t>Certificate</t>
  </si>
  <si>
    <t>REMOVAL OF BEES</t>
  </si>
  <si>
    <t>As per qoute, minimum fee of</t>
  </si>
  <si>
    <t>PLUS VAT</t>
  </si>
  <si>
    <r>
      <rPr>
        <b/>
        <sz val="14"/>
        <color indexed="8"/>
        <rFont val="Arial Narrow"/>
        <family val="2"/>
      </rPr>
      <t>HIRE OF SPORTS FACILITIES</t>
    </r>
    <r>
      <rPr>
        <sz val="11"/>
        <color indexed="8"/>
        <rFont val="Arial Narrow"/>
        <family val="2"/>
      </rPr>
      <t xml:space="preserve">                                                                                                                                                                                                                                         </t>
    </r>
  </si>
  <si>
    <t>1. That all school events on official sports facilities be permitted free of charge</t>
  </si>
  <si>
    <t>on condition that such events take place during normal Council working hours.</t>
  </si>
  <si>
    <t>Monday - Thursday</t>
  </si>
  <si>
    <t>08:00 - 16:30</t>
  </si>
  <si>
    <t>08:00- 15:30</t>
  </si>
  <si>
    <t>2. That on Public Holidays the standard tariffs would apply to all users of sports Facilities.</t>
  </si>
  <si>
    <t>3. That in the event of any school function taking place outside of normal Council Working hours,</t>
  </si>
  <si>
    <t>normal tariffs as per Council estimates would apply.</t>
  </si>
  <si>
    <t>Hire of Sports Fileds</t>
  </si>
  <si>
    <t>A. Oval</t>
  </si>
  <si>
    <t>Deposit for hire of clubhouse</t>
  </si>
  <si>
    <t>Hire of Oval clubhouse - meetings</t>
  </si>
  <si>
    <t>After hours</t>
  </si>
  <si>
    <t>During working hours</t>
  </si>
  <si>
    <t>Hire of one field</t>
  </si>
  <si>
    <r>
      <t xml:space="preserve">Floodlights </t>
    </r>
    <r>
      <rPr>
        <b/>
        <sz val="11"/>
        <color indexed="8"/>
        <rFont val="Arial Narrow"/>
        <family val="2"/>
      </rPr>
      <t>per hour</t>
    </r>
    <r>
      <rPr>
        <sz val="11"/>
        <color indexed="8"/>
        <rFont val="Arial Narrow"/>
        <family val="2"/>
      </rPr>
      <t xml:space="preserve"> - one field only </t>
    </r>
  </si>
  <si>
    <t>Caretaker's overtime per hour</t>
  </si>
  <si>
    <t>B. Lavender Valley</t>
  </si>
  <si>
    <t>Hire of two (2) temps. Toilets per day</t>
  </si>
  <si>
    <t>Deposit on (2) temp. Toilets</t>
  </si>
  <si>
    <t>C. Fiddler's Green</t>
  </si>
  <si>
    <t>(i) Sports Events:</t>
  </si>
  <si>
    <t>Deposit for hire of Utility Hall</t>
  </si>
  <si>
    <t>Hire of field (per event)</t>
  </si>
  <si>
    <t>Hire of Utility Hall</t>
  </si>
  <si>
    <t>(ii) In cases of revenue</t>
  </si>
  <si>
    <t>Generating organisations/ Events:</t>
  </si>
  <si>
    <t>Security deposit</t>
  </si>
  <si>
    <t>Hire of facility (per day)</t>
  </si>
  <si>
    <r>
      <t xml:space="preserve">Electricity </t>
    </r>
    <r>
      <rPr>
        <b/>
        <sz val="11"/>
        <color indexed="8"/>
        <rFont val="Arial Narrow"/>
        <family val="2"/>
      </rPr>
      <t>Scale6</t>
    </r>
  </si>
  <si>
    <r>
      <t>Water</t>
    </r>
    <r>
      <rPr>
        <b/>
        <sz val="11"/>
        <color indexed="8"/>
        <rFont val="Arial Narrow"/>
        <family val="2"/>
      </rPr>
      <t xml:space="preserve"> Consumption</t>
    </r>
  </si>
  <si>
    <t>D. Stanton Field</t>
  </si>
  <si>
    <t>Hire of Field</t>
  </si>
  <si>
    <t>E. Dlepu Stadium</t>
  </si>
  <si>
    <t>Hire of entire complex</t>
  </si>
  <si>
    <t>Hire of one field only</t>
  </si>
  <si>
    <t>Hire of clubhouse</t>
  </si>
  <si>
    <t>Deposit (for clubhouse)</t>
  </si>
  <si>
    <t>Floodlights  per hour - one field Vat incl</t>
  </si>
  <si>
    <t>Floodlights per hour - two fields Vat incl</t>
  </si>
  <si>
    <t>F. Micky Yili</t>
  </si>
  <si>
    <t>Tournaments main Hall* max. 8 hrs</t>
  </si>
  <si>
    <t>Social / Practice per hour</t>
  </si>
  <si>
    <t>Schols Practice After Hrs per hour</t>
  </si>
  <si>
    <t>Tournaments main Hall* max 8 hrs</t>
  </si>
  <si>
    <t>Schools Practice After Hrs per hour</t>
  </si>
  <si>
    <t>Netball</t>
  </si>
  <si>
    <t>Basketball</t>
  </si>
  <si>
    <t>Badminton</t>
  </si>
  <si>
    <t>Volley Ball</t>
  </si>
  <si>
    <t>Table Tennis</t>
  </si>
  <si>
    <t>Karate</t>
  </si>
  <si>
    <t>Boxing</t>
  </si>
  <si>
    <t>Weight Lifting</t>
  </si>
  <si>
    <t>Darts</t>
  </si>
  <si>
    <t>Ballroom</t>
  </si>
  <si>
    <t>Hand Ball</t>
  </si>
  <si>
    <t>Aerobics</t>
  </si>
  <si>
    <t>* A refundable deposit of R326.00 is payable in respect of all tournaments</t>
  </si>
  <si>
    <t xml:space="preserve">** An Annual deposit of R326.00 is payable when hiring the boxing ring for </t>
  </si>
  <si>
    <t>Sparring (refundable at end of season).</t>
  </si>
  <si>
    <t>Outdoor Facilities</t>
  </si>
  <si>
    <t>(Per hour)</t>
  </si>
  <si>
    <t>Volleyball</t>
  </si>
  <si>
    <t>Handball</t>
  </si>
  <si>
    <t>Annual Charges for Seasonal Social Users (Optional)</t>
  </si>
  <si>
    <t>(Per annum)</t>
  </si>
  <si>
    <t>Ballroom Dance</t>
  </si>
  <si>
    <t>Conditions for the Hire of Indoor Sports Centre</t>
  </si>
  <si>
    <t>1. All bookings must be done seven (7) days prior to the event</t>
  </si>
  <si>
    <t>2. All payments must be made at least 48 hours before the commencement of an event</t>
  </si>
  <si>
    <t>3. If the period for which a facility is hired exceeds the duration, an hourly charge</t>
  </si>
  <si>
    <t>of R33.00 / R34.98 per hour will be levied.</t>
  </si>
  <si>
    <t xml:space="preserve">4. Official receipts of payment must be shown to a duly appointed Council official </t>
  </si>
  <si>
    <t>before access is granted.</t>
  </si>
  <si>
    <t xml:space="preserve">5. All outstanding moneys must be paid in full before further bookings can be </t>
  </si>
  <si>
    <t>considered.</t>
  </si>
  <si>
    <t>6. No alcohol will be allowed on the premises.</t>
  </si>
  <si>
    <t>7. Right of admission is reserved.</t>
  </si>
  <si>
    <t>24.00 - 52.00</t>
  </si>
  <si>
    <t>52.00 - 97.00</t>
  </si>
  <si>
    <t>205/2016</t>
  </si>
  <si>
    <t>G. Indoor Sport Centre                                                                 2014/2015                                        2015/2016</t>
  </si>
  <si>
    <t>ALICEDALE</t>
  </si>
  <si>
    <t>New tariffs to be phased in to be uniform throughout Makana Area.</t>
  </si>
  <si>
    <t>Description</t>
  </si>
  <si>
    <r>
      <t xml:space="preserve">1. </t>
    </r>
    <r>
      <rPr>
        <u/>
        <sz val="11"/>
        <color indexed="8"/>
        <rFont val="Arial Narrow"/>
        <family val="2"/>
      </rPr>
      <t>Cemetery Fees</t>
    </r>
  </si>
  <si>
    <t>Cost per site - Makana residents</t>
  </si>
  <si>
    <t>Cost per site - Non-Makana residents</t>
  </si>
  <si>
    <r>
      <t xml:space="preserve">2. </t>
    </r>
    <r>
      <rPr>
        <u/>
        <sz val="11"/>
        <color indexed="8"/>
        <rFont val="Arial Narrow"/>
        <family val="2"/>
      </rPr>
      <t>Sewerage &amp; Sanitation (</t>
    </r>
    <r>
      <rPr>
        <sz val="11"/>
        <color indexed="8"/>
        <rFont val="Arial Narrow"/>
        <family val="2"/>
      </rPr>
      <t>excluding VAT)</t>
    </r>
  </si>
  <si>
    <t>As per Grahamstown</t>
  </si>
  <si>
    <r>
      <t xml:space="preserve">3. </t>
    </r>
    <r>
      <rPr>
        <u/>
        <sz val="11"/>
        <color indexed="8"/>
        <rFont val="Arial Narrow"/>
        <family val="2"/>
      </rPr>
      <t xml:space="preserve">Water Tariffs </t>
    </r>
    <r>
      <rPr>
        <sz val="11"/>
        <color indexed="8"/>
        <rFont val="Arial Narrow"/>
        <family val="2"/>
      </rPr>
      <t>(VAT excluded)</t>
    </r>
  </si>
  <si>
    <t>5. Refuse (VAT excluded)</t>
  </si>
  <si>
    <t>Basic charge per month</t>
  </si>
  <si>
    <t>Once weekly removal - all</t>
  </si>
  <si>
    <t>Availability charge per month - Business</t>
  </si>
  <si>
    <t>Availability charge per month - Schools</t>
  </si>
  <si>
    <t>Availability charge per month - Spoornet</t>
  </si>
  <si>
    <t xml:space="preserve">Availability charge per month - SA Police </t>
  </si>
  <si>
    <t>Availability charge per month - Post Office</t>
  </si>
  <si>
    <t>Availability charge per month - Telkom</t>
  </si>
  <si>
    <t>Garden refuse removal - per tractor load</t>
  </si>
  <si>
    <t>Garden refuse removal - per bakkie load</t>
  </si>
  <si>
    <t>6. General Services</t>
  </si>
  <si>
    <t>Receipt of fax per A4 page</t>
  </si>
  <si>
    <t>Despatch of fax per A4 page</t>
  </si>
  <si>
    <t>7. Creche</t>
  </si>
  <si>
    <t>Rental per month</t>
  </si>
  <si>
    <t>8. Library Fees</t>
  </si>
  <si>
    <t xml:space="preserve">Late return of books - per day or part thereof </t>
  </si>
  <si>
    <t>9.Pound Fees</t>
  </si>
  <si>
    <t>10.Hire of Sports Facilities</t>
  </si>
  <si>
    <t xml:space="preserve">(a) All school events on official sport facilities be permitted free of charge on </t>
  </si>
  <si>
    <t>condition that such events take place during normal Council working hours.</t>
  </si>
  <si>
    <t>(b) On public holidays, the standard tariffs would apply to all users of sports Facilities.</t>
  </si>
  <si>
    <t>© In the event of any school functions taking place outside of normal Council working</t>
  </si>
  <si>
    <t>hours, normal tariffs as per Council estimates would apply.</t>
  </si>
  <si>
    <t>Hire of Sports Fields</t>
  </si>
  <si>
    <t>Hire of clubhouse - meetings after hours</t>
  </si>
  <si>
    <t>Hire of clubhouse - during working hours</t>
  </si>
  <si>
    <t>Floodlights per hour per field excl. VAT</t>
  </si>
  <si>
    <t>11. Dog Tax - per annum</t>
  </si>
  <si>
    <t>Males , each</t>
  </si>
  <si>
    <t>Sprayed bitches, each</t>
  </si>
  <si>
    <t>Unsprayed bitches, each</t>
  </si>
  <si>
    <t>Maximum of two (2) dogs per household.</t>
  </si>
  <si>
    <t>Any household wanting additional dogs</t>
  </si>
  <si>
    <t xml:space="preserve">will require written permission from the </t>
  </si>
  <si>
    <t>Municipality.</t>
  </si>
  <si>
    <t>Surcharge on additional dogs, each</t>
  </si>
  <si>
    <t>*12 Commonage</t>
  </si>
  <si>
    <t>Grazing fees: large stock usage per household per month</t>
  </si>
  <si>
    <t>Grazing fees: small stock usage per household</t>
  </si>
  <si>
    <r>
      <t xml:space="preserve">*N.B. </t>
    </r>
    <r>
      <rPr>
        <sz val="11"/>
        <color indexed="8"/>
        <rFont val="Arial Narrow"/>
        <family val="2"/>
      </rPr>
      <t>To apply to Grahamstown and Riebeeck East</t>
    </r>
  </si>
  <si>
    <t>RIEBEECK EAST</t>
  </si>
  <si>
    <t>1. Grazing - per head per month-</t>
  </si>
  <si>
    <t xml:space="preserve">                     - Large stock usage per household p/month</t>
  </si>
  <si>
    <t xml:space="preserve">                     - Small stock usage per household p/month</t>
  </si>
  <si>
    <t>2. Dip - per head per dip excl. VAT (in the case of Council purchasing dip)</t>
  </si>
  <si>
    <t>3. Refuse removal - per month excl. VAT</t>
  </si>
  <si>
    <t>4. Water - consumption per kilolitre excl. VAT</t>
  </si>
  <si>
    <t>Water meter reading fee - per month</t>
  </si>
  <si>
    <t>Water availability - per annum excl. VAT</t>
  </si>
  <si>
    <t>5. Dog Tax</t>
  </si>
  <si>
    <t>Males - each</t>
  </si>
  <si>
    <t>Sprayed bitches - each</t>
  </si>
  <si>
    <t>Unsprayed bitches - each</t>
  </si>
  <si>
    <t>Maximum of 2 dogs per household.</t>
  </si>
  <si>
    <t>Any household wanting additional dogs will</t>
  </si>
  <si>
    <t xml:space="preserve">require written permission from the </t>
  </si>
  <si>
    <t>6. Cemetery Fees</t>
  </si>
  <si>
    <t>Cost per site - Non-Makana rsidents</t>
  </si>
  <si>
    <t>7.Hire of Sports Facilities</t>
  </si>
  <si>
    <t>(a) All school events on officail sports facilities to be permitted free of charge</t>
  </si>
  <si>
    <t>Monday -0 Thursday</t>
  </si>
  <si>
    <t>08:00 - 15:30</t>
  </si>
  <si>
    <t xml:space="preserve">(b) On public holidays the standard tariff would apply to all users of </t>
  </si>
  <si>
    <t>Sports facilities.</t>
  </si>
  <si>
    <t>© In the event of any school functions taking place outside of normal</t>
  </si>
  <si>
    <t>Council working hours, normal tariffs as per Council estimates would apply.</t>
  </si>
  <si>
    <t>Hire of clubhouse - meetings after</t>
  </si>
  <si>
    <t>Hours</t>
  </si>
  <si>
    <t>Hire of clubhouse - during working</t>
  </si>
  <si>
    <t>Floodlights per hour per field (excl VAT)</t>
  </si>
  <si>
    <t>Major Appliance per  hour                  *</t>
  </si>
  <si>
    <t>Medium appliance per hour              *</t>
  </si>
  <si>
    <t>Auxiliary appliance per hour              *</t>
  </si>
  <si>
    <t>Service vehicle per hour                     *</t>
  </si>
  <si>
    <t>Rescues                                                 *</t>
  </si>
  <si>
    <t xml:space="preserve">       * plus R38.32 per crew member plus R5.75 per km</t>
  </si>
  <si>
    <t>tariff</t>
  </si>
  <si>
    <t xml:space="preserve">Normal </t>
  </si>
  <si>
    <t xml:space="preserve"> plus R108.58/store</t>
  </si>
  <si>
    <t>plus R108.58 per tank</t>
  </si>
  <si>
    <t>plus R108.58 per store</t>
  </si>
  <si>
    <t xml:space="preserve">plus R108.58 per room or booth </t>
  </si>
  <si>
    <t>plus R108.58 per room</t>
  </si>
  <si>
    <t>plus R70.63 per cylinder for 19kg &amp; smaller/</t>
  </si>
  <si>
    <t>plus R57.69 for cylinder bigger than 19kg</t>
  </si>
  <si>
    <t>plus R159.67 per tank</t>
  </si>
  <si>
    <t>plus R159.67 per filling</t>
  </si>
  <si>
    <t>plus R159.67 per storage</t>
  </si>
  <si>
    <t>Flammable storage plans submitted per set</t>
  </si>
  <si>
    <t>2015/16</t>
  </si>
  <si>
    <t>The tariffs charged, per hour, can be divided into 2 categories:</t>
  </si>
  <si>
    <t>Transri &amp; Kwan</t>
  </si>
  <si>
    <t>The tariff for the use of the City Hall Kitchen is for during normal office hours</t>
  </si>
  <si>
    <t xml:space="preserve">The tariff for the use of the City Hall Kitchen outside normal office hours will be determined at the time of </t>
  </si>
  <si>
    <t>application</t>
  </si>
  <si>
    <t>Category 1 - 75% of fixed tariff</t>
  </si>
  <si>
    <t>16. Public Benefit Organisations (P.B.O.)(Including Private Schools)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</si>
</sst>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R&quot;\ #,##0;[Red]&quot;R&quot;\ \-#,##0"/>
    <numFmt numFmtId="8" formatCode="&quot;R&quot;\ #,##0.00;[Red]&quot;R&quot;\ \-#,##0.00"/>
    <numFmt numFmtId="44" formatCode="_ &quot;R&quot;\ * #,##0.00_ ;_ &quot;R&quot;\ * \-#,##0.00_ ;_ &quot;R&quot;\ * &quot;-&quot;??_ ;_ @_ "/>
    <numFmt numFmtId="43" formatCode="_ * #,##0.00_ ;_ * \-#,##0.00_ ;_ * &quot;-&quot;??_ ;_ @_ "/>
    <numFmt numFmtId="164" formatCode="0.000000"/>
    <numFmt numFmtId="165" formatCode="[$R-1C09]\ #,##0.00"/>
    <numFmt numFmtId="166" formatCode="[$R-436]\ #,##0"/>
    <numFmt numFmtId="167" formatCode="#,##0.00;[Red]#,##0.00"/>
    <numFmt numFmtId="168" formatCode="[$R-1C09]\ #,##0.00;[Red][$R-1C09]\ #,##0.00"/>
    <numFmt numFmtId="169" formatCode="[$R-1C09]\ #,##0"/>
    <numFmt numFmtId="170" formatCode="_ [$R-1C09]\ * #,##0.00_ ;_ [$R-1C09]\ * \-#,##0.00_ ;_ [$R-1C09]\ * &quot;-&quot;??_ ;_ @_ "/>
    <numFmt numFmtId="171" formatCode="[$R-1C09]\ #,##0;[Red][$R-1C09]\ #,##0"/>
    <numFmt numFmtId="172" formatCode="_ [$R-1C09]\ * #,##0_ ;_ [$R-1C09]\ * \-#,##0_ ;_ [$R-1C09]\ * &quot;-&quot;??_ ;_ @_ "/>
    <numFmt numFmtId="173" formatCode="&quot;R&quot;\ #,##0.00"/>
    <numFmt numFmtId="174" formatCode="&quot;R&quot;\ #,##0"/>
  </numFmts>
  <fonts count="23" x14ac:knownFonts="1">
    <font>
      <sz val="11"/>
      <color theme="1"/>
      <name val="Calibri"/>
      <family val="2"/>
      <scheme val="minor"/>
    </font>
    <font>
      <b/>
      <sz val="11"/>
      <color theme="1"/>
      <name val="Calibri"/>
      <family val="2"/>
      <scheme val="minor"/>
    </font>
    <font>
      <b/>
      <i/>
      <u/>
      <sz val="14"/>
      <color theme="1"/>
      <name val="Arial Narrow"/>
      <family val="2"/>
    </font>
    <font>
      <b/>
      <sz val="11"/>
      <color theme="1"/>
      <name val="Arial Narrow"/>
      <family val="2"/>
    </font>
    <font>
      <sz val="11"/>
      <color theme="1"/>
      <name val="Arial Narrow"/>
      <family val="2"/>
    </font>
    <font>
      <b/>
      <u/>
      <sz val="14"/>
      <color theme="1"/>
      <name val="Arial Narrow"/>
      <family val="2"/>
    </font>
    <font>
      <u/>
      <sz val="14"/>
      <color theme="1"/>
      <name val="Calibri"/>
      <family val="2"/>
      <scheme val="minor"/>
    </font>
    <font>
      <u/>
      <sz val="14"/>
      <color theme="1"/>
      <name val="Arial Narrow"/>
      <family val="2"/>
    </font>
    <font>
      <b/>
      <sz val="12"/>
      <color theme="1"/>
      <name val="Arial Narrow"/>
      <family val="2"/>
    </font>
    <font>
      <b/>
      <u/>
      <sz val="11"/>
      <color theme="1"/>
      <name val="Arial Narrow"/>
      <family val="2"/>
    </font>
    <font>
      <sz val="11"/>
      <color rgb="FFFF0000"/>
      <name val="Arial Narrow"/>
      <family val="2"/>
    </font>
    <font>
      <b/>
      <sz val="14"/>
      <color theme="1"/>
      <name val="Arial Narrow"/>
      <family val="2"/>
    </font>
    <font>
      <u/>
      <sz val="11"/>
      <color theme="1"/>
      <name val="Calibri"/>
      <family val="2"/>
      <scheme val="minor"/>
    </font>
    <font>
      <b/>
      <sz val="11"/>
      <color indexed="8"/>
      <name val="Arial Narrow"/>
      <family val="2"/>
    </font>
    <font>
      <sz val="11"/>
      <color theme="1"/>
      <name val="Calibri"/>
      <family val="2"/>
      <scheme val="minor"/>
    </font>
    <font>
      <sz val="12"/>
      <color theme="1"/>
      <name val="Calibri"/>
      <family val="2"/>
      <scheme val="minor"/>
    </font>
    <font>
      <sz val="10"/>
      <color theme="1"/>
      <name val="Arial Narrow"/>
      <family val="2"/>
    </font>
    <font>
      <sz val="11"/>
      <color indexed="8"/>
      <name val="Arial Narrow"/>
      <family val="2"/>
    </font>
    <font>
      <b/>
      <sz val="11"/>
      <name val="Arial Narrow"/>
      <family val="2"/>
    </font>
    <font>
      <u/>
      <sz val="11"/>
      <color theme="1"/>
      <name val="Arial Narrow"/>
      <family val="2"/>
    </font>
    <font>
      <b/>
      <u/>
      <sz val="14"/>
      <color theme="1"/>
      <name val="Calibri"/>
      <family val="2"/>
      <scheme val="minor"/>
    </font>
    <font>
      <b/>
      <sz val="14"/>
      <color indexed="8"/>
      <name val="Arial Narrow"/>
      <family val="2"/>
    </font>
    <font>
      <u/>
      <sz val="11"/>
      <color indexed="8"/>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theme="1" tint="4.9989318521683403E-2"/>
      </right>
      <top style="thin">
        <color indexed="64"/>
      </top>
      <bottom style="thin">
        <color indexed="64"/>
      </bottom>
      <diagonal/>
    </border>
    <border>
      <left style="medium">
        <color theme="1" tint="4.9989318521683403E-2"/>
      </left>
      <right style="medium">
        <color theme="1" tint="4.9989318521683403E-2"/>
      </right>
      <top/>
      <bottom style="medium">
        <color theme="1" tint="4.9989318521683403E-2"/>
      </bottom>
      <diagonal/>
    </border>
    <border>
      <left style="medium">
        <color theme="1" tint="4.9989318521683403E-2"/>
      </left>
      <right style="medium">
        <color theme="1" tint="4.9989318521683403E-2"/>
      </right>
      <top/>
      <bottom style="thin">
        <color indexed="64"/>
      </bottom>
      <diagonal/>
    </border>
    <border>
      <left style="medium">
        <color theme="1" tint="4.9989318521683403E-2"/>
      </left>
      <right style="medium">
        <color theme="1" tint="4.9989318521683403E-2"/>
      </right>
      <top style="medium">
        <color theme="1" tint="4.9989318521683403E-2"/>
      </top>
      <bottom style="thin">
        <color indexed="64"/>
      </bottom>
      <diagonal/>
    </border>
  </borders>
  <cellStyleXfs count="3">
    <xf numFmtId="0" fontId="0" fillId="0" borderId="0"/>
    <xf numFmtId="43" fontId="14" fillId="0" borderId="0" applyFont="0" applyFill="0" applyBorder="0" applyAlignment="0" applyProtection="0"/>
    <xf numFmtId="44" fontId="14" fillId="0" borderId="0" applyFont="0" applyFill="0" applyBorder="0" applyAlignment="0" applyProtection="0"/>
  </cellStyleXfs>
  <cellXfs count="399">
    <xf numFmtId="0" fontId="0" fillId="0" borderId="0" xfId="0"/>
    <xf numFmtId="0" fontId="3" fillId="0" borderId="0" xfId="0" applyFont="1"/>
    <xf numFmtId="0" fontId="4" fillId="0" borderId="0" xfId="0" applyFont="1"/>
    <xf numFmtId="0" fontId="4" fillId="2" borderId="1" xfId="0" applyFont="1" applyFill="1" applyBorder="1"/>
    <xf numFmtId="0" fontId="4" fillId="0" borderId="1" xfId="0" applyFont="1" applyBorder="1"/>
    <xf numFmtId="164" fontId="4" fillId="0" borderId="1" xfId="0" applyNumberFormat="1" applyFont="1" applyBorder="1" applyAlignment="1">
      <alignment horizontal="center"/>
    </xf>
    <xf numFmtId="0" fontId="4" fillId="0" borderId="1" xfId="0" applyFont="1" applyBorder="1" applyAlignment="1">
      <alignment wrapText="1"/>
    </xf>
    <xf numFmtId="0" fontId="4" fillId="0" borderId="1" xfId="0" applyFont="1" applyBorder="1" applyAlignment="1">
      <alignment horizontal="center"/>
    </xf>
    <xf numFmtId="164" fontId="0" fillId="0" borderId="0" xfId="0" applyNumberFormat="1"/>
    <xf numFmtId="0" fontId="5" fillId="0" borderId="0" xfId="0" applyFont="1"/>
    <xf numFmtId="0" fontId="6" fillId="0" borderId="0" xfId="0" applyFont="1"/>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0" borderId="8" xfId="0" applyFont="1" applyBorder="1"/>
    <xf numFmtId="0" fontId="4" fillId="0" borderId="1" xfId="0" applyFont="1" applyBorder="1" applyAlignment="1">
      <alignment horizontal="left"/>
    </xf>
    <xf numFmtId="2" fontId="4" fillId="0" borderId="1" xfId="0" applyNumberFormat="1" applyFont="1" applyBorder="1"/>
    <xf numFmtId="2" fontId="4" fillId="0" borderId="9" xfId="0" applyNumberFormat="1" applyFont="1" applyBorder="1"/>
    <xf numFmtId="2" fontId="4" fillId="0" borderId="10" xfId="0" applyNumberFormat="1" applyFont="1" applyBorder="1"/>
    <xf numFmtId="0" fontId="3" fillId="0" borderId="11" xfId="0" applyFont="1" applyBorder="1"/>
    <xf numFmtId="0" fontId="4" fillId="0" borderId="12" xfId="0" applyFont="1" applyBorder="1" applyAlignment="1">
      <alignment horizontal="left"/>
    </xf>
    <xf numFmtId="2" fontId="4" fillId="0" borderId="12" xfId="0" applyNumberFormat="1" applyFont="1" applyBorder="1"/>
    <xf numFmtId="2" fontId="4" fillId="0" borderId="13" xfId="0" applyNumberFormat="1" applyFont="1" applyBorder="1"/>
    <xf numFmtId="0" fontId="3" fillId="0" borderId="4" xfId="0" applyFont="1" applyBorder="1"/>
    <xf numFmtId="0" fontId="4" fillId="0" borderId="5" xfId="0" applyFont="1" applyBorder="1" applyAlignment="1">
      <alignment horizontal="left"/>
    </xf>
    <xf numFmtId="2" fontId="4" fillId="0" borderId="5" xfId="0" applyNumberFormat="1" applyFont="1" applyBorder="1"/>
    <xf numFmtId="2" fontId="4" fillId="0" borderId="14" xfId="0" applyNumberFormat="1" applyFont="1" applyBorder="1"/>
    <xf numFmtId="0" fontId="3" fillId="4" borderId="4" xfId="0" applyFont="1" applyFill="1" applyBorder="1"/>
    <xf numFmtId="0" fontId="4" fillId="4" borderId="5" xfId="0" applyFont="1" applyFill="1" applyBorder="1" applyAlignment="1">
      <alignment horizontal="left"/>
    </xf>
    <xf numFmtId="0" fontId="3" fillId="0" borderId="1" xfId="0" applyFont="1" applyBorder="1"/>
    <xf numFmtId="0" fontId="3" fillId="0" borderId="11" xfId="0" applyFont="1" applyFill="1" applyBorder="1"/>
    <xf numFmtId="0" fontId="4" fillId="0" borderId="12" xfId="0" applyFont="1" applyFill="1" applyBorder="1" applyAlignment="1">
      <alignment horizontal="left"/>
    </xf>
    <xf numFmtId="0" fontId="0" fillId="0" borderId="12" xfId="0" applyBorder="1"/>
    <xf numFmtId="2" fontId="4" fillId="0" borderId="11" xfId="0" applyNumberFormat="1" applyFont="1" applyBorder="1"/>
    <xf numFmtId="2" fontId="4" fillId="0" borderId="15" xfId="0" applyNumberFormat="1" applyFont="1" applyBorder="1"/>
    <xf numFmtId="2" fontId="4" fillId="0" borderId="4" xfId="0" applyNumberFormat="1" applyFont="1" applyBorder="1"/>
    <xf numFmtId="2" fontId="4" fillId="0" borderId="16" xfId="0" applyNumberFormat="1" applyFont="1" applyBorder="1"/>
    <xf numFmtId="0" fontId="7" fillId="0" borderId="0" xfId="0" applyFont="1"/>
    <xf numFmtId="0" fontId="5" fillId="0" borderId="0" xfId="0" applyFont="1" applyAlignment="1">
      <alignment horizontal="center"/>
    </xf>
    <xf numFmtId="0" fontId="8" fillId="0" borderId="0" xfId="0" applyFont="1" applyAlignment="1">
      <alignment horizontal="center"/>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xf numFmtId="4" fontId="4" fillId="0" borderId="1" xfId="0" applyNumberFormat="1" applyFont="1" applyBorder="1"/>
    <xf numFmtId="4" fontId="3" fillId="0" borderId="1" xfId="0" applyNumberFormat="1" applyFont="1" applyBorder="1"/>
    <xf numFmtId="2" fontId="3" fillId="0" borderId="1" xfId="0" applyNumberFormat="1" applyFont="1" applyBorder="1"/>
    <xf numFmtId="4" fontId="4" fillId="0" borderId="1" xfId="0" quotePrefix="1" applyNumberFormat="1" applyFont="1" applyBorder="1" applyAlignment="1">
      <alignment horizontal="right"/>
    </xf>
    <xf numFmtId="0" fontId="3" fillId="3" borderId="1" xfId="0" applyFont="1" applyFill="1" applyBorder="1" applyAlignment="1">
      <alignment wrapText="1"/>
    </xf>
    <xf numFmtId="0" fontId="0" fillId="0" borderId="1" xfId="0" applyBorder="1"/>
    <xf numFmtId="0" fontId="0" fillId="0" borderId="0" xfId="0" applyAlignment="1"/>
    <xf numFmtId="0" fontId="0" fillId="0" borderId="0" xfId="0" applyBorder="1"/>
    <xf numFmtId="0" fontId="0" fillId="0" borderId="17" xfId="0" applyBorder="1"/>
    <xf numFmtId="0" fontId="1" fillId="3" borderId="1" xfId="0" applyFont="1" applyFill="1" applyBorder="1"/>
    <xf numFmtId="0" fontId="1" fillId="3" borderId="0" xfId="0" applyFont="1" applyFill="1"/>
    <xf numFmtId="0" fontId="1" fillId="3" borderId="3" xfId="0" applyFont="1" applyFill="1" applyBorder="1"/>
    <xf numFmtId="0" fontId="1" fillId="3" borderId="2" xfId="0" applyFont="1" applyFill="1" applyBorder="1"/>
    <xf numFmtId="0" fontId="4" fillId="0" borderId="18" xfId="0" applyFont="1" applyBorder="1"/>
    <xf numFmtId="0" fontId="4" fillId="0" borderId="3" xfId="0" applyFont="1" applyBorder="1"/>
    <xf numFmtId="2" fontId="4" fillId="0" borderId="19" xfId="0" applyNumberFormat="1" applyFont="1" applyBorder="1"/>
    <xf numFmtId="2" fontId="4" fillId="0" borderId="20" xfId="0" applyNumberFormat="1" applyFont="1" applyBorder="1"/>
    <xf numFmtId="2" fontId="4" fillId="0" borderId="2" xfId="0" applyNumberFormat="1" applyFont="1" applyBorder="1"/>
    <xf numFmtId="0" fontId="0" fillId="0" borderId="3" xfId="0" applyBorder="1"/>
    <xf numFmtId="0" fontId="4" fillId="0" borderId="2" xfId="0" applyFont="1" applyBorder="1"/>
    <xf numFmtId="0" fontId="5" fillId="0" borderId="0" xfId="0" applyFont="1" applyFill="1"/>
    <xf numFmtId="0" fontId="9" fillId="3" borderId="1" xfId="0" applyFont="1" applyFill="1" applyBorder="1"/>
    <xf numFmtId="0" fontId="3" fillId="3" borderId="1" xfId="0" applyFont="1" applyFill="1" applyBorder="1" applyAlignment="1">
      <alignment horizontal="center"/>
    </xf>
    <xf numFmtId="8" fontId="4" fillId="0" borderId="1" xfId="0" applyNumberFormat="1" applyFont="1" applyBorder="1" applyAlignment="1">
      <alignment horizontal="right"/>
    </xf>
    <xf numFmtId="8" fontId="4" fillId="0" borderId="1" xfId="0" applyNumberFormat="1" applyFont="1" applyBorder="1"/>
    <xf numFmtId="165" fontId="4" fillId="0" borderId="1" xfId="0" applyNumberFormat="1" applyFont="1" applyBorder="1" applyAlignment="1">
      <alignment horizontal="right"/>
    </xf>
    <xf numFmtId="165" fontId="4" fillId="0" borderId="1" xfId="0" applyNumberFormat="1" applyFont="1" applyBorder="1"/>
    <xf numFmtId="165" fontId="4" fillId="0" borderId="0" xfId="0" applyNumberFormat="1" applyFont="1" applyBorder="1"/>
    <xf numFmtId="0" fontId="3" fillId="3" borderId="21" xfId="0" applyFont="1" applyFill="1" applyBorder="1"/>
    <xf numFmtId="0" fontId="4" fillId="0" borderId="21" xfId="0" applyFont="1" applyBorder="1" applyAlignment="1">
      <alignment wrapText="1"/>
    </xf>
    <xf numFmtId="8" fontId="4" fillId="0" borderId="21" xfId="0" applyNumberFormat="1" applyFont="1" applyBorder="1"/>
    <xf numFmtId="0" fontId="3" fillId="3" borderId="22" xfId="0" applyFont="1" applyFill="1" applyBorder="1"/>
    <xf numFmtId="0" fontId="4" fillId="0" borderId="22" xfId="0" applyFont="1" applyBorder="1" applyAlignment="1">
      <alignment wrapText="1"/>
    </xf>
    <xf numFmtId="0" fontId="0" fillId="0" borderId="22" xfId="0" applyBorder="1"/>
    <xf numFmtId="0" fontId="0" fillId="0" borderId="23" xfId="0" applyBorder="1"/>
    <xf numFmtId="0" fontId="4" fillId="3" borderId="10" xfId="0" applyFont="1" applyFill="1" applyBorder="1"/>
    <xf numFmtId="0" fontId="4" fillId="0" borderId="10" xfId="0" applyFont="1" applyBorder="1"/>
    <xf numFmtId="0" fontId="10" fillId="0" borderId="10" xfId="0" applyFont="1" applyBorder="1"/>
    <xf numFmtId="8" fontId="4" fillId="0" borderId="1" xfId="0" quotePrefix="1" applyNumberFormat="1" applyFont="1" applyBorder="1" applyAlignment="1">
      <alignment horizontal="right"/>
    </xf>
    <xf numFmtId="0" fontId="10" fillId="0" borderId="1" xfId="0" applyFont="1" applyBorder="1"/>
    <xf numFmtId="0" fontId="4" fillId="0" borderId="24" xfId="0" applyFont="1" applyBorder="1"/>
    <xf numFmtId="0" fontId="4" fillId="0" borderId="0" xfId="0" applyFont="1" applyBorder="1"/>
    <xf numFmtId="0" fontId="4" fillId="0" borderId="23" xfId="0" applyFont="1" applyBorder="1"/>
    <xf numFmtId="0" fontId="0" fillId="0" borderId="19" xfId="0" applyBorder="1"/>
    <xf numFmtId="0" fontId="0" fillId="0" borderId="20" xfId="0" applyBorder="1"/>
    <xf numFmtId="0" fontId="4" fillId="3" borderId="1" xfId="0" applyFont="1" applyFill="1" applyBorder="1"/>
    <xf numFmtId="0" fontId="4" fillId="0" borderId="1" xfId="0" applyFont="1" applyFill="1" applyBorder="1"/>
    <xf numFmtId="165" fontId="4" fillId="0" borderId="1" xfId="0" applyNumberFormat="1" applyFont="1" applyFill="1" applyBorder="1" applyAlignment="1">
      <alignment horizontal="right"/>
    </xf>
    <xf numFmtId="8" fontId="4" fillId="0" borderId="1" xfId="0" applyNumberFormat="1" applyFont="1" applyFill="1" applyBorder="1"/>
    <xf numFmtId="0" fontId="4" fillId="0" borderId="1" xfId="0" applyFont="1" applyFill="1" applyBorder="1" applyAlignment="1">
      <alignment wrapText="1"/>
    </xf>
    <xf numFmtId="0" fontId="3" fillId="3" borderId="1" xfId="0" applyFont="1" applyFill="1" applyBorder="1" applyAlignment="1"/>
    <xf numFmtId="0" fontId="3" fillId="3" borderId="1" xfId="0" applyFont="1" applyFill="1" applyBorder="1" applyAlignment="1">
      <alignment horizontal="right"/>
    </xf>
    <xf numFmtId="0" fontId="4" fillId="0" borderId="1" xfId="0" applyFont="1" applyBorder="1" applyAlignment="1"/>
    <xf numFmtId="166" fontId="4" fillId="0" borderId="1" xfId="0" applyNumberFormat="1" applyFont="1" applyBorder="1"/>
    <xf numFmtId="166" fontId="4" fillId="0" borderId="1" xfId="0" applyNumberFormat="1" applyFont="1" applyBorder="1" applyAlignment="1">
      <alignment horizontal="right"/>
    </xf>
    <xf numFmtId="167" fontId="4" fillId="0" borderId="1" xfId="0" applyNumberFormat="1" applyFont="1" applyBorder="1" applyAlignment="1"/>
    <xf numFmtId="167" fontId="4" fillId="0" borderId="1" xfId="0" applyNumberFormat="1" applyFont="1" applyBorder="1" applyAlignment="1">
      <alignment horizontal="right"/>
    </xf>
    <xf numFmtId="168" fontId="4" fillId="0" borderId="1" xfId="0" applyNumberFormat="1" applyFont="1" applyBorder="1"/>
    <xf numFmtId="168" fontId="4" fillId="0" borderId="1" xfId="0" applyNumberFormat="1" applyFont="1" applyBorder="1" applyAlignment="1">
      <alignment horizontal="right"/>
    </xf>
    <xf numFmtId="0" fontId="3" fillId="0" borderId="1" xfId="0" applyFont="1" applyBorder="1" applyAlignment="1"/>
    <xf numFmtId="168" fontId="3" fillId="0" borderId="1" xfId="0" applyNumberFormat="1" applyFont="1" applyBorder="1"/>
    <xf numFmtId="168" fontId="3" fillId="0" borderId="1" xfId="0" applyNumberFormat="1" applyFont="1" applyBorder="1" applyAlignment="1">
      <alignment horizontal="right"/>
    </xf>
    <xf numFmtId="0" fontId="3" fillId="0" borderId="1" xfId="0" applyFont="1" applyBorder="1" applyAlignment="1">
      <alignment wrapText="1"/>
    </xf>
    <xf numFmtId="0" fontId="3" fillId="3" borderId="0" xfId="0" applyFont="1" applyFill="1"/>
    <xf numFmtId="169" fontId="4" fillId="0" borderId="1" xfId="0" applyNumberFormat="1" applyFont="1" applyBorder="1"/>
    <xf numFmtId="169" fontId="4" fillId="0" borderId="1" xfId="0" applyNumberFormat="1" applyFont="1" applyBorder="1" applyAlignment="1">
      <alignment horizontal="right"/>
    </xf>
    <xf numFmtId="169" fontId="4" fillId="0" borderId="1" xfId="0" applyNumberFormat="1" applyFont="1" applyBorder="1" applyAlignment="1"/>
    <xf numFmtId="168" fontId="4" fillId="0" borderId="1" xfId="0" applyNumberFormat="1" applyFont="1" applyBorder="1" applyAlignment="1"/>
    <xf numFmtId="0" fontId="3" fillId="3" borderId="1" xfId="0" applyNumberFormat="1" applyFont="1" applyFill="1" applyBorder="1"/>
    <xf numFmtId="0" fontId="3" fillId="3" borderId="1" xfId="0" applyNumberFormat="1" applyFont="1" applyFill="1" applyBorder="1" applyAlignment="1">
      <alignment horizontal="right"/>
    </xf>
    <xf numFmtId="9" fontId="0" fillId="0" borderId="1" xfId="0" applyNumberFormat="1" applyBorder="1"/>
    <xf numFmtId="2" fontId="4" fillId="0" borderId="1" xfId="0" applyNumberFormat="1" applyFont="1" applyFill="1" applyBorder="1" applyAlignment="1">
      <alignment horizontal="right"/>
    </xf>
    <xf numFmtId="0" fontId="4" fillId="0" borderId="1" xfId="0" applyFont="1" applyBorder="1" applyAlignment="1">
      <alignment horizontal="right" wrapText="1"/>
    </xf>
    <xf numFmtId="170" fontId="4" fillId="0" borderId="1" xfId="0" applyNumberFormat="1" applyFont="1" applyBorder="1" applyAlignment="1">
      <alignment horizontal="right"/>
    </xf>
    <xf numFmtId="0" fontId="0" fillId="3" borderId="1" xfId="0" applyFill="1" applyBorder="1"/>
    <xf numFmtId="1" fontId="4" fillId="0" borderId="1" xfId="0" applyNumberFormat="1" applyFont="1" applyBorder="1"/>
    <xf numFmtId="171" fontId="4" fillId="0" borderId="1" xfId="0" applyNumberFormat="1" applyFont="1" applyBorder="1" applyAlignment="1">
      <alignment horizontal="right"/>
    </xf>
    <xf numFmtId="0" fontId="0" fillId="0" borderId="21" xfId="0" applyBorder="1"/>
    <xf numFmtId="0" fontId="11" fillId="0" borderId="0" xfId="0" applyFont="1" applyBorder="1"/>
    <xf numFmtId="0" fontId="12" fillId="0" borderId="0" xfId="0" applyFont="1" applyBorder="1"/>
    <xf numFmtId="0" fontId="0" fillId="0" borderId="0" xfId="0" applyFont="1"/>
    <xf numFmtId="168" fontId="4" fillId="3" borderId="1" xfId="0" applyNumberFormat="1" applyFont="1" applyFill="1" applyBorder="1"/>
    <xf numFmtId="172" fontId="4" fillId="0" borderId="1" xfId="0" applyNumberFormat="1" applyFont="1" applyBorder="1"/>
    <xf numFmtId="2" fontId="4" fillId="0" borderId="1" xfId="0" applyNumberFormat="1" applyFont="1" applyBorder="1" applyAlignment="1">
      <alignment horizontal="center"/>
    </xf>
    <xf numFmtId="2" fontId="3" fillId="3" borderId="1" xfId="0" applyNumberFormat="1" applyFont="1" applyFill="1" applyBorder="1" applyAlignment="1">
      <alignment horizontal="center"/>
    </xf>
    <xf numFmtId="168" fontId="4" fillId="0" borderId="1" xfId="0" applyNumberFormat="1" applyFont="1" applyBorder="1" applyAlignment="1">
      <alignment horizontal="center"/>
    </xf>
    <xf numFmtId="0" fontId="4" fillId="0" borderId="0" xfId="0" applyFont="1" applyFill="1" applyBorder="1" applyAlignment="1">
      <alignment horizontal="right" wrapText="1"/>
    </xf>
    <xf numFmtId="171" fontId="4" fillId="0" borderId="1" xfId="0" applyNumberFormat="1" applyFont="1" applyBorder="1"/>
    <xf numFmtId="0" fontId="4" fillId="0" borderId="0" xfId="0" applyFont="1" applyBorder="1" applyAlignment="1">
      <alignment horizontal="right" wrapText="1"/>
    </xf>
    <xf numFmtId="168" fontId="4" fillId="0" borderId="0" xfId="0" applyNumberFormat="1" applyFont="1" applyBorder="1" applyAlignment="1">
      <alignment horizontal="right" wrapText="1"/>
    </xf>
    <xf numFmtId="168" fontId="0" fillId="0" borderId="0" xfId="0" applyNumberFormat="1" applyBorder="1"/>
    <xf numFmtId="0" fontId="4" fillId="0" borderId="1" xfId="0" applyFont="1" applyBorder="1" applyAlignment="1">
      <alignment horizontal="right"/>
    </xf>
    <xf numFmtId="168" fontId="3" fillId="3" borderId="1" xfId="0" applyNumberFormat="1" applyFont="1" applyFill="1" applyBorder="1"/>
    <xf numFmtId="168" fontId="4" fillId="0" borderId="0" xfId="0" applyNumberFormat="1" applyFont="1" applyFill="1" applyBorder="1" applyAlignment="1">
      <alignment horizontal="right" wrapText="1"/>
    </xf>
    <xf numFmtId="168" fontId="4" fillId="4" borderId="1" xfId="0" applyNumberFormat="1" applyFont="1" applyFill="1" applyBorder="1" applyAlignment="1">
      <alignment horizontal="right"/>
    </xf>
    <xf numFmtId="0" fontId="4" fillId="4" borderId="1" xfId="0" applyFont="1" applyFill="1" applyBorder="1" applyAlignment="1">
      <alignment horizontal="right" wrapText="1"/>
    </xf>
    <xf numFmtId="168" fontId="4" fillId="4" borderId="1" xfId="0" applyNumberFormat="1" applyFont="1" applyFill="1" applyBorder="1"/>
    <xf numFmtId="0" fontId="3" fillId="3" borderId="2" xfId="0" applyFont="1" applyFill="1" applyBorder="1" applyAlignment="1">
      <alignment wrapText="1"/>
    </xf>
    <xf numFmtId="168" fontId="4" fillId="4" borderId="1" xfId="0" applyNumberFormat="1" applyFont="1" applyFill="1" applyBorder="1" applyAlignment="1">
      <alignment horizontal="left"/>
    </xf>
    <xf numFmtId="0" fontId="0" fillId="0" borderId="1" xfId="0" applyBorder="1" applyAlignment="1">
      <alignment horizontal="left"/>
    </xf>
    <xf numFmtId="170" fontId="4" fillId="0" borderId="1" xfId="2" applyNumberFormat="1" applyFont="1" applyFill="1" applyBorder="1" applyAlignment="1">
      <alignment horizontal="right" wrapText="1"/>
    </xf>
    <xf numFmtId="170" fontId="4" fillId="0" borderId="1" xfId="2" applyNumberFormat="1" applyFont="1" applyFill="1" applyBorder="1" applyAlignment="1">
      <alignment horizontal="right"/>
    </xf>
    <xf numFmtId="0" fontId="12" fillId="0" borderId="0" xfId="0" applyFont="1"/>
    <xf numFmtId="0" fontId="0" fillId="3" borderId="0" xfId="0" applyFill="1" applyAlignment="1"/>
    <xf numFmtId="0" fontId="0" fillId="0" borderId="0" xfId="0" applyFill="1" applyAlignment="1"/>
    <xf numFmtId="0" fontId="4" fillId="0" borderId="0" xfId="0" applyFont="1" applyAlignment="1"/>
    <xf numFmtId="0" fontId="4" fillId="0" borderId="4" xfId="0" applyFont="1" applyBorder="1"/>
    <xf numFmtId="0" fontId="4" fillId="0" borderId="25" xfId="0" applyFont="1" applyBorder="1"/>
    <xf numFmtId="0" fontId="3" fillId="3" borderId="26" xfId="0" applyFont="1" applyFill="1" applyBorder="1"/>
    <xf numFmtId="0" fontId="4" fillId="3" borderId="27" xfId="0" applyFont="1" applyFill="1" applyBorder="1"/>
    <xf numFmtId="0" fontId="4" fillId="0" borderId="27" xfId="0" applyFont="1" applyBorder="1"/>
    <xf numFmtId="0" fontId="4" fillId="0" borderId="28" xfId="0" applyFont="1" applyBorder="1"/>
    <xf numFmtId="0" fontId="4" fillId="0" borderId="11" xfId="0" applyFont="1" applyBorder="1"/>
    <xf numFmtId="0" fontId="4" fillId="0" borderId="13" xfId="0" applyFont="1" applyBorder="1"/>
    <xf numFmtId="17" fontId="3" fillId="0" borderId="29" xfId="0" quotePrefix="1" applyNumberFormat="1" applyFont="1" applyBorder="1"/>
    <xf numFmtId="17" fontId="4" fillId="0" borderId="29" xfId="0" quotePrefix="1" applyNumberFormat="1" applyFont="1" applyBorder="1"/>
    <xf numFmtId="0" fontId="4" fillId="0" borderId="16" xfId="0" applyFont="1" applyBorder="1"/>
    <xf numFmtId="0" fontId="4" fillId="0" borderId="14" xfId="0" applyFont="1" applyBorder="1"/>
    <xf numFmtId="0" fontId="4" fillId="0" borderId="8" xfId="0" applyFont="1" applyBorder="1"/>
    <xf numFmtId="0" fontId="4" fillId="0" borderId="9" xfId="0" applyFont="1" applyBorder="1"/>
    <xf numFmtId="0" fontId="4" fillId="0" borderId="36" xfId="0" applyFont="1" applyBorder="1"/>
    <xf numFmtId="0" fontId="4" fillId="0" borderId="37" xfId="0" applyFont="1" applyBorder="1"/>
    <xf numFmtId="0" fontId="4" fillId="0" borderId="38" xfId="0" applyFont="1" applyBorder="1"/>
    <xf numFmtId="0" fontId="4" fillId="0" borderId="39" xfId="0" applyFont="1" applyBorder="1"/>
    <xf numFmtId="0" fontId="4" fillId="0" borderId="40" xfId="0" applyFont="1" applyBorder="1"/>
    <xf numFmtId="0" fontId="3" fillId="3" borderId="27" xfId="0" applyFont="1" applyFill="1" applyBorder="1"/>
    <xf numFmtId="0" fontId="3" fillId="0" borderId="28" xfId="0" applyFont="1" applyBorder="1"/>
    <xf numFmtId="0" fontId="18" fillId="3" borderId="26" xfId="0" applyFont="1" applyFill="1" applyBorder="1"/>
    <xf numFmtId="0" fontId="4" fillId="0" borderId="41" xfId="0" applyFont="1" applyBorder="1"/>
    <xf numFmtId="0" fontId="4" fillId="0" borderId="32" xfId="0" applyFont="1" applyBorder="1"/>
    <xf numFmtId="17" fontId="18" fillId="3" borderId="26" xfId="0" applyNumberFormat="1" applyFont="1" applyFill="1" applyBorder="1"/>
    <xf numFmtId="17" fontId="3" fillId="3" borderId="27" xfId="0" quotePrefix="1" applyNumberFormat="1" applyFont="1" applyFill="1" applyBorder="1"/>
    <xf numFmtId="17" fontId="4" fillId="0" borderId="28" xfId="0" quotePrefix="1" applyNumberFormat="1" applyFont="1" applyFill="1" applyBorder="1"/>
    <xf numFmtId="0" fontId="4" fillId="0" borderId="42" xfId="0" applyFont="1" applyBorder="1"/>
    <xf numFmtId="0" fontId="4" fillId="0" borderId="43" xfId="0" applyFont="1" applyBorder="1"/>
    <xf numFmtId="0" fontId="3" fillId="3" borderId="15" xfId="0" applyFont="1" applyFill="1" applyBorder="1"/>
    <xf numFmtId="0" fontId="3" fillId="3" borderId="44" xfId="0" applyFont="1" applyFill="1" applyBorder="1"/>
    <xf numFmtId="0" fontId="3" fillId="0" borderId="45" xfId="0" applyFont="1" applyBorder="1"/>
    <xf numFmtId="0" fontId="3" fillId="3" borderId="46" xfId="0" applyFont="1" applyFill="1" applyBorder="1"/>
    <xf numFmtId="0" fontId="3" fillId="3" borderId="43" xfId="0" applyFont="1" applyFill="1" applyBorder="1"/>
    <xf numFmtId="0" fontId="3" fillId="0" borderId="47" xfId="0" applyFont="1" applyBorder="1"/>
    <xf numFmtId="0" fontId="4" fillId="0" borderId="44" xfId="0" applyFont="1" applyBorder="1"/>
    <xf numFmtId="0" fontId="4" fillId="0" borderId="48" xfId="0" applyFont="1" applyBorder="1"/>
    <xf numFmtId="0" fontId="4" fillId="0" borderId="49" xfId="0" applyFont="1" applyBorder="1"/>
    <xf numFmtId="0" fontId="4" fillId="0" borderId="51" xfId="0" applyFont="1" applyBorder="1"/>
    <xf numFmtId="0" fontId="4" fillId="0" borderId="18" xfId="0" applyFont="1" applyBorder="1" applyAlignment="1">
      <alignment horizontal="right"/>
    </xf>
    <xf numFmtId="0" fontId="4" fillId="0" borderId="52" xfId="0" applyFont="1" applyBorder="1"/>
    <xf numFmtId="0" fontId="4" fillId="0" borderId="18" xfId="0" applyFont="1" applyBorder="1" applyAlignment="1"/>
    <xf numFmtId="0" fontId="4" fillId="0" borderId="38" xfId="0" applyFont="1" applyBorder="1" applyAlignment="1">
      <alignment horizontal="right"/>
    </xf>
    <xf numFmtId="0" fontId="19" fillId="0" borderId="1" xfId="0" applyFont="1" applyBorder="1"/>
    <xf numFmtId="172" fontId="4" fillId="0" borderId="1" xfId="1" applyNumberFormat="1" applyFont="1" applyBorder="1"/>
    <xf numFmtId="165" fontId="4" fillId="0" borderId="3" xfId="0" applyNumberFormat="1" applyFont="1" applyBorder="1" applyAlignment="1">
      <alignment horizontal="right"/>
    </xf>
    <xf numFmtId="165" fontId="3" fillId="0" borderId="3" xfId="0" applyNumberFormat="1" applyFont="1" applyBorder="1" applyAlignment="1">
      <alignment horizontal="right"/>
    </xf>
    <xf numFmtId="0" fontId="0" fillId="0" borderId="3" xfId="0" applyBorder="1" applyAlignment="1"/>
    <xf numFmtId="0" fontId="0" fillId="0" borderId="18" xfId="0" applyBorder="1" applyAlignment="1"/>
    <xf numFmtId="2" fontId="4" fillId="0" borderId="1" xfId="1" applyNumberFormat="1" applyFont="1" applyBorder="1"/>
    <xf numFmtId="0" fontId="20" fillId="0" borderId="0" xfId="0" applyFont="1"/>
    <xf numFmtId="2" fontId="20" fillId="0" borderId="0" xfId="0" applyNumberFormat="1" applyFont="1"/>
    <xf numFmtId="0" fontId="20" fillId="0" borderId="0" xfId="0" applyNumberFormat="1" applyFont="1"/>
    <xf numFmtId="2" fontId="3" fillId="3" borderId="1" xfId="0" applyNumberFormat="1" applyFont="1" applyFill="1" applyBorder="1" applyAlignment="1">
      <alignment horizontal="right"/>
    </xf>
    <xf numFmtId="0" fontId="4" fillId="3" borderId="1" xfId="0" applyFont="1" applyFill="1" applyBorder="1" applyAlignment="1">
      <alignment horizontal="right" wrapText="1"/>
    </xf>
    <xf numFmtId="2" fontId="4" fillId="0" borderId="1" xfId="0" applyNumberFormat="1" applyFont="1" applyBorder="1" applyAlignment="1">
      <alignment horizontal="right"/>
    </xf>
    <xf numFmtId="1" fontId="4" fillId="0" borderId="1" xfId="0" applyNumberFormat="1" applyFont="1" applyBorder="1" applyAlignment="1">
      <alignment horizontal="right"/>
    </xf>
    <xf numFmtId="2" fontId="0" fillId="0" borderId="3" xfId="0" applyNumberFormat="1" applyBorder="1" applyAlignment="1"/>
    <xf numFmtId="2" fontId="4" fillId="4" borderId="1" xfId="0" applyNumberFormat="1" applyFont="1" applyFill="1" applyBorder="1" applyAlignment="1">
      <alignment horizontal="right"/>
    </xf>
    <xf numFmtId="0" fontId="4" fillId="4" borderId="1" xfId="0" applyFont="1" applyFill="1" applyBorder="1" applyAlignment="1">
      <alignment horizontal="right"/>
    </xf>
    <xf numFmtId="0" fontId="4" fillId="0" borderId="1" xfId="0" applyNumberFormat="1" applyFont="1" applyBorder="1" applyAlignment="1">
      <alignment horizontal="right"/>
    </xf>
    <xf numFmtId="2" fontId="3" fillId="3" borderId="1" xfId="0" applyNumberFormat="1" applyFont="1" applyFill="1" applyBorder="1" applyAlignment="1">
      <alignment horizontal="right" wrapText="1"/>
    </xf>
    <xf numFmtId="0" fontId="3" fillId="3" borderId="1" xfId="0" applyNumberFormat="1" applyFont="1" applyFill="1" applyBorder="1" applyAlignment="1">
      <alignment horizontal="right" wrapText="1"/>
    </xf>
    <xf numFmtId="0" fontId="3" fillId="3" borderId="1" xfId="0" applyFont="1" applyFill="1" applyBorder="1" applyAlignment="1">
      <alignment horizontal="right" wrapText="1"/>
    </xf>
    <xf numFmtId="168" fontId="3" fillId="3" borderId="1" xfId="0" applyNumberFormat="1" applyFont="1" applyFill="1" applyBorder="1" applyAlignment="1">
      <alignment horizontal="right" wrapText="1"/>
    </xf>
    <xf numFmtId="168" fontId="4" fillId="0" borderId="1" xfId="0" applyNumberFormat="1" applyFont="1" applyBorder="1" applyAlignment="1">
      <alignment horizontal="right" wrapText="1"/>
    </xf>
    <xf numFmtId="2" fontId="4" fillId="0" borderId="3" xfId="0" applyNumberFormat="1" applyFont="1" applyBorder="1" applyAlignment="1">
      <alignment horizontal="right"/>
    </xf>
    <xf numFmtId="0" fontId="3" fillId="0" borderId="10" xfId="0" applyFont="1" applyBorder="1" applyAlignment="1">
      <alignment wrapText="1"/>
    </xf>
    <xf numFmtId="2" fontId="4" fillId="3" borderId="1" xfId="0" applyNumberFormat="1" applyFont="1" applyFill="1" applyBorder="1" applyAlignment="1">
      <alignment horizontal="right"/>
    </xf>
    <xf numFmtId="0" fontId="4" fillId="3" borderId="1" xfId="0" applyFont="1" applyFill="1" applyBorder="1" applyAlignment="1">
      <alignment horizontal="right"/>
    </xf>
    <xf numFmtId="0" fontId="4" fillId="0" borderId="1" xfId="0" applyNumberFormat="1" applyFont="1" applyFill="1" applyBorder="1" applyAlignment="1">
      <alignment horizontal="right"/>
    </xf>
    <xf numFmtId="1" fontId="4" fillId="0" borderId="1" xfId="0" applyNumberFormat="1" applyFont="1" applyFill="1" applyBorder="1" applyAlignment="1">
      <alignment horizontal="right"/>
    </xf>
    <xf numFmtId="0" fontId="4" fillId="0" borderId="1" xfId="0" applyFont="1" applyFill="1" applyBorder="1" applyAlignment="1">
      <alignment horizontal="right" wrapText="1"/>
    </xf>
    <xf numFmtId="0" fontId="4" fillId="0" borderId="1" xfId="0" applyFont="1" applyFill="1" applyBorder="1" applyAlignment="1">
      <alignment horizontal="right"/>
    </xf>
    <xf numFmtId="2" fontId="3" fillId="0" borderId="1" xfId="0" applyNumberFormat="1" applyFont="1" applyBorder="1" applyAlignment="1">
      <alignment horizontal="right"/>
    </xf>
    <xf numFmtId="0" fontId="3" fillId="0" borderId="1" xfId="0" applyNumberFormat="1" applyFont="1" applyBorder="1" applyAlignment="1">
      <alignment horizontal="right"/>
    </xf>
    <xf numFmtId="0" fontId="3" fillId="0" borderId="1" xfId="0" applyFont="1" applyBorder="1" applyAlignment="1">
      <alignment horizontal="right"/>
    </xf>
    <xf numFmtId="0" fontId="3" fillId="0" borderId="1" xfId="0" applyFont="1" applyBorder="1" applyAlignment="1">
      <alignment horizontal="right" wrapText="1"/>
    </xf>
    <xf numFmtId="0" fontId="4" fillId="0" borderId="2" xfId="0" applyFont="1" applyBorder="1" applyAlignment="1"/>
    <xf numFmtId="2" fontId="0" fillId="0" borderId="18" xfId="0" applyNumberFormat="1" applyBorder="1" applyAlignment="1"/>
    <xf numFmtId="2" fontId="4" fillId="0" borderId="21" xfId="0" applyNumberFormat="1" applyFont="1" applyBorder="1" applyAlignment="1">
      <alignment horizontal="right"/>
    </xf>
    <xf numFmtId="0" fontId="4" fillId="0" borderId="21" xfId="0" applyNumberFormat="1" applyFont="1" applyBorder="1" applyAlignment="1">
      <alignment horizontal="right"/>
    </xf>
    <xf numFmtId="0" fontId="4" fillId="0" borderId="21" xfId="0" applyFont="1" applyBorder="1" applyAlignment="1">
      <alignment horizontal="right"/>
    </xf>
    <xf numFmtId="0" fontId="4" fillId="0" borderId="21" xfId="0" applyFont="1" applyBorder="1" applyAlignment="1">
      <alignment horizontal="right" wrapText="1"/>
    </xf>
    <xf numFmtId="0" fontId="4" fillId="0" borderId="10" xfId="0" applyFont="1" applyBorder="1" applyAlignment="1">
      <alignment wrapText="1"/>
    </xf>
    <xf numFmtId="2" fontId="4" fillId="0" borderId="10" xfId="0" applyNumberFormat="1" applyFont="1" applyBorder="1" applyAlignment="1">
      <alignment horizontal="right"/>
    </xf>
    <xf numFmtId="0" fontId="4" fillId="0" borderId="10" xfId="0" applyNumberFormat="1" applyFont="1" applyBorder="1" applyAlignment="1">
      <alignment horizontal="right"/>
    </xf>
    <xf numFmtId="0" fontId="4" fillId="0" borderId="10" xfId="0" applyFont="1" applyBorder="1" applyAlignment="1">
      <alignment horizontal="right"/>
    </xf>
    <xf numFmtId="0" fontId="4" fillId="0" borderId="10" xfId="0" applyFont="1" applyBorder="1" applyAlignment="1">
      <alignment horizontal="right" wrapText="1"/>
    </xf>
    <xf numFmtId="0" fontId="4" fillId="0" borderId="21" xfId="0" applyFont="1" applyBorder="1" applyAlignment="1"/>
    <xf numFmtId="0" fontId="4" fillId="0" borderId="22" xfId="0" applyFont="1" applyBorder="1" applyAlignment="1"/>
    <xf numFmtId="2" fontId="4" fillId="0" borderId="22" xfId="0" applyNumberFormat="1" applyFont="1" applyBorder="1" applyAlignment="1">
      <alignment horizontal="right"/>
    </xf>
    <xf numFmtId="0" fontId="4" fillId="0" borderId="22" xfId="0" applyNumberFormat="1" applyFont="1" applyBorder="1" applyAlignment="1">
      <alignment horizontal="right"/>
    </xf>
    <xf numFmtId="0" fontId="4" fillId="0" borderId="22" xfId="0" applyFont="1" applyBorder="1" applyAlignment="1">
      <alignment horizontal="right"/>
    </xf>
    <xf numFmtId="0" fontId="4" fillId="0" borderId="22" xfId="0" applyFont="1" applyBorder="1" applyAlignment="1">
      <alignment horizontal="right" wrapText="1"/>
    </xf>
    <xf numFmtId="0" fontId="4" fillId="0" borderId="10" xfId="0" applyFont="1" applyBorder="1" applyAlignment="1"/>
    <xf numFmtId="2" fontId="0" fillId="0" borderId="0" xfId="0" applyNumberFormat="1"/>
    <xf numFmtId="0" fontId="0" fillId="0" borderId="0" xfId="0" applyNumberFormat="1"/>
    <xf numFmtId="2" fontId="4" fillId="0" borderId="1" xfId="0" applyNumberFormat="1" applyFont="1" applyFill="1" applyBorder="1"/>
    <xf numFmtId="0" fontId="4" fillId="0" borderId="24" xfId="0" applyFont="1" applyFill="1" applyBorder="1"/>
    <xf numFmtId="0" fontId="0" fillId="0" borderId="1" xfId="0" applyFill="1" applyBorder="1"/>
    <xf numFmtId="0" fontId="4" fillId="3" borderId="2" xfId="0" applyFont="1" applyFill="1" applyBorder="1"/>
    <xf numFmtId="2" fontId="4" fillId="0" borderId="18" xfId="0" applyNumberFormat="1" applyFont="1" applyBorder="1"/>
    <xf numFmtId="0" fontId="4" fillId="0" borderId="0" xfId="0" applyNumberFormat="1" applyFont="1" applyBorder="1"/>
    <xf numFmtId="2" fontId="4" fillId="0" borderId="0" xfId="0" applyNumberFormat="1" applyFont="1"/>
    <xf numFmtId="0" fontId="4" fillId="0" borderId="0" xfId="0" applyNumberFormat="1" applyFont="1"/>
    <xf numFmtId="20" fontId="4" fillId="0" borderId="0" xfId="0" applyNumberFormat="1" applyFont="1"/>
    <xf numFmtId="0" fontId="3" fillId="2" borderId="1" xfId="0" applyFont="1" applyFill="1" applyBorder="1"/>
    <xf numFmtId="2" fontId="3" fillId="2" borderId="1" xfId="0" applyNumberFormat="1" applyFont="1" applyFill="1" applyBorder="1" applyAlignment="1">
      <alignment horizontal="center"/>
    </xf>
    <xf numFmtId="0" fontId="3" fillId="2" borderId="3" xfId="0" applyFont="1" applyFill="1" applyBorder="1" applyAlignment="1">
      <alignment horizontal="center"/>
    </xf>
    <xf numFmtId="0" fontId="3" fillId="2" borderId="1" xfId="0" applyFont="1" applyFill="1" applyBorder="1" applyAlignment="1">
      <alignment horizontal="center"/>
    </xf>
    <xf numFmtId="2" fontId="19" fillId="0" borderId="1" xfId="0" applyNumberFormat="1" applyFont="1" applyBorder="1"/>
    <xf numFmtId="169" fontId="4" fillId="4" borderId="2" xfId="0" applyNumberFormat="1" applyFont="1" applyFill="1" applyBorder="1"/>
    <xf numFmtId="165" fontId="4" fillId="4" borderId="2" xfId="0" applyNumberFormat="1" applyFont="1" applyFill="1" applyBorder="1"/>
    <xf numFmtId="165" fontId="4" fillId="0" borderId="3" xfId="0" applyNumberFormat="1" applyFont="1" applyBorder="1"/>
    <xf numFmtId="165" fontId="4" fillId="4" borderId="1" xfId="0" applyNumberFormat="1" applyFont="1" applyFill="1" applyBorder="1"/>
    <xf numFmtId="2" fontId="4" fillId="0" borderId="0" xfId="0" applyNumberFormat="1" applyFont="1" applyBorder="1"/>
    <xf numFmtId="165" fontId="4" fillId="4" borderId="0" xfId="0" applyNumberFormat="1" applyFont="1" applyFill="1" applyBorder="1"/>
    <xf numFmtId="0" fontId="16" fillId="0" borderId="1" xfId="0" applyFont="1" applyBorder="1"/>
    <xf numFmtId="2" fontId="16" fillId="0" borderId="1" xfId="0" applyNumberFormat="1" applyFont="1" applyBorder="1" applyAlignment="1">
      <alignment wrapText="1"/>
    </xf>
    <xf numFmtId="0" fontId="16" fillId="0" borderId="1" xfId="0" applyNumberFormat="1" applyFont="1" applyBorder="1" applyAlignment="1">
      <alignment wrapText="1"/>
    </xf>
    <xf numFmtId="0" fontId="16" fillId="0" borderId="1" xfId="0" applyFont="1" applyBorder="1" applyAlignment="1">
      <alignment wrapText="1"/>
    </xf>
    <xf numFmtId="0" fontId="16" fillId="0" borderId="3" xfId="0" applyFont="1" applyBorder="1" applyAlignment="1">
      <alignment wrapText="1"/>
    </xf>
    <xf numFmtId="0" fontId="16" fillId="0" borderId="2" xfId="0" applyFont="1" applyBorder="1" applyAlignment="1">
      <alignment wrapText="1"/>
    </xf>
    <xf numFmtId="0" fontId="4" fillId="0" borderId="54" xfId="0" applyFont="1" applyBorder="1"/>
    <xf numFmtId="8" fontId="4" fillId="4" borderId="1" xfId="0" applyNumberFormat="1" applyFont="1" applyFill="1" applyBorder="1"/>
    <xf numFmtId="8" fontId="4" fillId="4" borderId="54" xfId="0" applyNumberFormat="1" applyFont="1" applyFill="1" applyBorder="1"/>
    <xf numFmtId="6" fontId="4" fillId="0" borderId="3" xfId="0" applyNumberFormat="1" applyFont="1" applyBorder="1"/>
    <xf numFmtId="6" fontId="4" fillId="4" borderId="1" xfId="0" applyNumberFormat="1" applyFont="1" applyFill="1" applyBorder="1"/>
    <xf numFmtId="6" fontId="4" fillId="4" borderId="2" xfId="0" applyNumberFormat="1" applyFont="1" applyFill="1" applyBorder="1"/>
    <xf numFmtId="0" fontId="4" fillId="0" borderId="1" xfId="0" applyNumberFormat="1" applyFont="1" applyBorder="1"/>
    <xf numFmtId="0" fontId="4" fillId="4" borderId="0" xfId="0" applyFont="1" applyFill="1"/>
    <xf numFmtId="0" fontId="9" fillId="0" borderId="0" xfId="0" applyFont="1"/>
    <xf numFmtId="2" fontId="19" fillId="0" borderId="0" xfId="0" applyNumberFormat="1" applyFont="1"/>
    <xf numFmtId="0" fontId="19" fillId="0" borderId="0" xfId="0" applyNumberFormat="1" applyFont="1"/>
    <xf numFmtId="1" fontId="0" fillId="0" borderId="3" xfId="0" applyNumberFormat="1" applyBorder="1" applyAlignment="1"/>
    <xf numFmtId="1" fontId="4" fillId="4" borderId="1" xfId="0" applyNumberFormat="1" applyFont="1" applyFill="1" applyBorder="1" applyAlignment="1">
      <alignment horizontal="right"/>
    </xf>
    <xf numFmtId="0" fontId="19" fillId="2" borderId="1" xfId="0" applyFont="1" applyFill="1" applyBorder="1"/>
    <xf numFmtId="173" fontId="4" fillId="4" borderId="1" xfId="0" applyNumberFormat="1" applyFont="1" applyFill="1" applyBorder="1"/>
    <xf numFmtId="174" fontId="4" fillId="4" borderId="1" xfId="0" applyNumberFormat="1" applyFont="1" applyFill="1" applyBorder="1"/>
    <xf numFmtId="173" fontId="4" fillId="4" borderId="2" xfId="0" applyNumberFormat="1" applyFont="1" applyFill="1" applyBorder="1"/>
    <xf numFmtId="4" fontId="4" fillId="0" borderId="1" xfId="0" applyNumberFormat="1" applyFont="1" applyBorder="1" applyAlignment="1">
      <alignment horizontal="right"/>
    </xf>
    <xf numFmtId="173" fontId="4" fillId="0" borderId="1" xfId="0" applyNumberFormat="1" applyFont="1" applyBorder="1" applyAlignment="1">
      <alignment horizontal="right"/>
    </xf>
    <xf numFmtId="0" fontId="3" fillId="2" borderId="0" xfId="0" applyFont="1" applyFill="1"/>
    <xf numFmtId="20" fontId="4" fillId="0" borderId="18" xfId="0" applyNumberFormat="1" applyFont="1" applyBorder="1"/>
    <xf numFmtId="20" fontId="4" fillId="4" borderId="1" xfId="0" applyNumberFormat="1" applyFont="1" applyFill="1" applyBorder="1" applyAlignment="1">
      <alignment horizontal="right"/>
    </xf>
    <xf numFmtId="2" fontId="4" fillId="4" borderId="1" xfId="0" applyNumberFormat="1" applyFont="1" applyFill="1" applyBorder="1"/>
    <xf numFmtId="8" fontId="4" fillId="4" borderId="1" xfId="0" applyNumberFormat="1" applyFont="1" applyFill="1" applyBorder="1" applyAlignment="1">
      <alignment horizontal="right"/>
    </xf>
    <xf numFmtId="6" fontId="4" fillId="4" borderId="1" xfId="0" applyNumberFormat="1" applyFont="1" applyFill="1" applyBorder="1" applyAlignment="1">
      <alignment horizontal="right"/>
    </xf>
    <xf numFmtId="0" fontId="4" fillId="0" borderId="17" xfId="0" applyFont="1" applyBorder="1"/>
    <xf numFmtId="0" fontId="4" fillId="0" borderId="2" xfId="0" applyFont="1" applyBorder="1" applyAlignment="1">
      <alignment wrapText="1"/>
    </xf>
    <xf numFmtId="0" fontId="4" fillId="4" borderId="2" xfId="0" applyFont="1" applyFill="1" applyBorder="1" applyAlignment="1">
      <alignment horizontal="left" wrapText="1"/>
    </xf>
    <xf numFmtId="168" fontId="4" fillId="4" borderId="2" xfId="0" applyNumberFormat="1" applyFont="1" applyFill="1" applyBorder="1" applyAlignment="1">
      <alignment horizontal="left"/>
    </xf>
    <xf numFmtId="0" fontId="0" fillId="0" borderId="1" xfId="0" applyBorder="1" applyAlignment="1">
      <alignment horizontal="left" wrapText="1"/>
    </xf>
    <xf numFmtId="8" fontId="4" fillId="0" borderId="1" xfId="0" applyNumberFormat="1" applyFont="1" applyBorder="1" applyAlignment="1">
      <alignment horizontal="center" wrapText="1"/>
    </xf>
    <xf numFmtId="0" fontId="4" fillId="0" borderId="2" xfId="0" applyFont="1" applyBorder="1" applyAlignment="1">
      <alignment wrapText="1"/>
    </xf>
    <xf numFmtId="0" fontId="4" fillId="4" borderId="18" xfId="0" applyFont="1" applyFill="1" applyBorder="1" applyAlignment="1">
      <alignment horizontal="left" wrapText="1"/>
    </xf>
    <xf numFmtId="0" fontId="4" fillId="4" borderId="3" xfId="0" applyFont="1" applyFill="1" applyBorder="1" applyAlignment="1">
      <alignment horizontal="left" wrapText="1"/>
    </xf>
    <xf numFmtId="0" fontId="4" fillId="0" borderId="18" xfId="0" applyFont="1" applyBorder="1" applyAlignment="1">
      <alignment wrapText="1"/>
    </xf>
    <xf numFmtId="0" fontId="4" fillId="0" borderId="3" xfId="0" applyFont="1" applyBorder="1" applyAlignment="1">
      <alignment wrapText="1"/>
    </xf>
    <xf numFmtId="168" fontId="4" fillId="4" borderId="18" xfId="0" applyNumberFormat="1" applyFont="1" applyFill="1" applyBorder="1" applyAlignment="1">
      <alignment horizontal="left"/>
    </xf>
    <xf numFmtId="168" fontId="4" fillId="4" borderId="3" xfId="0" applyNumberFormat="1" applyFont="1" applyFill="1" applyBorder="1" applyAlignment="1">
      <alignment horizontal="left"/>
    </xf>
    <xf numFmtId="0" fontId="4" fillId="0" borderId="22" xfId="0" applyFont="1" applyFill="1" applyBorder="1" applyAlignment="1">
      <alignment wrapText="1"/>
    </xf>
    <xf numFmtId="0" fontId="3" fillId="0" borderId="2" xfId="0" applyFont="1" applyBorder="1" applyAlignment="1"/>
    <xf numFmtId="0" fontId="3" fillId="0" borderId="18" xfId="0" applyFont="1" applyBorder="1" applyAlignment="1"/>
    <xf numFmtId="0" fontId="3" fillId="0" borderId="3" xfId="0" applyFont="1" applyBorder="1" applyAlignment="1"/>
    <xf numFmtId="168" fontId="4" fillId="0" borderId="1" xfId="0" applyNumberFormat="1" applyFont="1" applyBorder="1" applyAlignment="1">
      <alignment horizontal="left"/>
    </xf>
    <xf numFmtId="0" fontId="4" fillId="4" borderId="1" xfId="0" applyFont="1" applyFill="1" applyBorder="1" applyAlignment="1"/>
    <xf numFmtId="0" fontId="3" fillId="0" borderId="0" xfId="0" applyFont="1" applyFill="1" applyBorder="1" applyAlignment="1">
      <alignment wrapText="1"/>
    </xf>
    <xf numFmtId="168" fontId="4" fillId="4" borderId="0" xfId="0" applyNumberFormat="1" applyFont="1" applyFill="1" applyBorder="1"/>
    <xf numFmtId="0" fontId="3" fillId="3" borderId="49" xfId="0" applyFont="1" applyFill="1" applyBorder="1" applyAlignment="1"/>
    <xf numFmtId="0" fontId="4" fillId="0" borderId="0" xfId="0" applyFont="1" applyAlignment="1">
      <alignment wrapText="1"/>
    </xf>
    <xf numFmtId="0" fontId="4" fillId="0" borderId="49" xfId="0" applyFont="1" applyBorder="1" applyAlignment="1"/>
    <xf numFmtId="0" fontId="4" fillId="0" borderId="53" xfId="0" applyFont="1" applyBorder="1" applyAlignment="1"/>
    <xf numFmtId="0" fontId="3" fillId="3" borderId="0" xfId="0" applyFont="1" applyFill="1" applyAlignment="1"/>
    <xf numFmtId="0" fontId="0" fillId="0" borderId="0" xfId="0" applyAlignment="1">
      <alignment wrapText="1"/>
    </xf>
    <xf numFmtId="0" fontId="0" fillId="0" borderId="0" xfId="0" applyBorder="1" applyAlignment="1">
      <alignment wrapText="1"/>
    </xf>
    <xf numFmtId="0" fontId="3" fillId="3" borderId="27" xfId="0" applyFont="1" applyFill="1" applyBorder="1" applyAlignment="1"/>
    <xf numFmtId="0" fontId="4" fillId="0" borderId="33" xfId="0" applyFont="1" applyBorder="1" applyAlignment="1"/>
    <xf numFmtId="0" fontId="3" fillId="3" borderId="18" xfId="0" applyFont="1" applyFill="1" applyBorder="1" applyAlignment="1"/>
    <xf numFmtId="0" fontId="4" fillId="0" borderId="38" xfId="0" applyFont="1" applyBorder="1" applyAlignment="1"/>
    <xf numFmtId="17" fontId="3" fillId="3" borderId="29" xfId="0" quotePrefix="1" applyNumberFormat="1" applyFont="1" applyFill="1" applyBorder="1" applyAlignment="1">
      <alignment horizontal="center"/>
    </xf>
    <xf numFmtId="0" fontId="4" fillId="0" borderId="50" xfId="0" applyFont="1" applyBorder="1" applyAlignment="1">
      <alignment horizontal="center"/>
    </xf>
    <xf numFmtId="0" fontId="4" fillId="0" borderId="57" xfId="0" applyFont="1" applyBorder="1" applyAlignment="1">
      <alignment horizontal="center"/>
    </xf>
    <xf numFmtId="2" fontId="4" fillId="0" borderId="51" xfId="0" applyNumberFormat="1" applyFont="1" applyBorder="1" applyAlignment="1">
      <alignment horizontal="center"/>
    </xf>
    <xf numFmtId="1" fontId="4" fillId="0" borderId="56" xfId="0" applyNumberFormat="1" applyFont="1" applyBorder="1" applyAlignment="1">
      <alignment horizontal="center"/>
    </xf>
    <xf numFmtId="2" fontId="4" fillId="0" borderId="49" xfId="0" applyNumberFormat="1" applyFont="1" applyBorder="1" applyAlignment="1">
      <alignment horizontal="center"/>
    </xf>
    <xf numFmtId="1" fontId="4" fillId="0" borderId="55" xfId="0" applyNumberFormat="1" applyFont="1" applyBorder="1" applyAlignment="1">
      <alignment horizontal="center"/>
    </xf>
    <xf numFmtId="1" fontId="4" fillId="0" borderId="57" xfId="0" applyNumberFormat="1" applyFont="1" applyBorder="1" applyAlignment="1">
      <alignment horizontal="center"/>
    </xf>
    <xf numFmtId="2" fontId="4" fillId="0" borderId="51" xfId="0" quotePrefix="1" applyNumberFormat="1" applyFont="1" applyBorder="1" applyAlignment="1">
      <alignment horizontal="center"/>
    </xf>
    <xf numFmtId="2" fontId="4" fillId="0" borderId="49" xfId="0" quotePrefix="1" applyNumberFormat="1" applyFont="1" applyBorder="1" applyAlignment="1">
      <alignment horizontal="center"/>
    </xf>
    <xf numFmtId="2" fontId="4" fillId="0" borderId="46" xfId="0" quotePrefix="1" applyNumberFormat="1" applyFont="1" applyBorder="1" applyAlignment="1">
      <alignment horizontal="center"/>
    </xf>
    <xf numFmtId="17" fontId="3" fillId="0" borderId="29" xfId="0" quotePrefix="1" applyNumberFormat="1" applyFont="1" applyBorder="1" applyAlignment="1">
      <alignment horizontal="center"/>
    </xf>
    <xf numFmtId="17" fontId="4" fillId="0" borderId="29" xfId="0" quotePrefix="1" applyNumberFormat="1" applyFont="1" applyBorder="1" applyAlignment="1">
      <alignment horizontal="center"/>
    </xf>
    <xf numFmtId="2" fontId="4" fillId="0" borderId="30" xfId="0" applyNumberFormat="1" applyFont="1" applyBorder="1" applyAlignment="1">
      <alignment horizontal="center"/>
    </xf>
    <xf numFmtId="1" fontId="4" fillId="0" borderId="31" xfId="0" applyNumberFormat="1" applyFont="1" applyBorder="1" applyAlignment="1">
      <alignment horizontal="center"/>
    </xf>
    <xf numFmtId="0" fontId="4" fillId="0" borderId="31" xfId="0" applyFont="1" applyBorder="1" applyAlignment="1">
      <alignment horizontal="center"/>
    </xf>
    <xf numFmtId="2" fontId="4" fillId="0" borderId="14" xfId="0" applyNumberFormat="1" applyFont="1" applyBorder="1" applyAlignment="1">
      <alignment horizontal="center"/>
    </xf>
    <xf numFmtId="17" fontId="4" fillId="0" borderId="33" xfId="0" applyNumberFormat="1" applyFont="1" applyBorder="1" applyAlignment="1">
      <alignment horizontal="center"/>
    </xf>
    <xf numFmtId="2" fontId="4" fillId="0" borderId="32" xfId="0" applyNumberFormat="1" applyFont="1" applyBorder="1" applyAlignment="1">
      <alignment horizontal="center"/>
    </xf>
    <xf numFmtId="0" fontId="4" fillId="0" borderId="33" xfId="0" applyFont="1" applyBorder="1" applyAlignment="1">
      <alignment horizontal="center"/>
    </xf>
    <xf numFmtId="2" fontId="4" fillId="0" borderId="9" xfId="0" applyNumberFormat="1" applyFont="1" applyBorder="1" applyAlignment="1">
      <alignment horizontal="center"/>
    </xf>
    <xf numFmtId="2" fontId="4" fillId="0" borderId="34" xfId="0" applyNumberFormat="1" applyFont="1" applyBorder="1" applyAlignment="1">
      <alignment horizontal="center"/>
    </xf>
    <xf numFmtId="2" fontId="4" fillId="0" borderId="35" xfId="0" applyNumberFormat="1"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13" xfId="0" applyFont="1" applyBorder="1" applyAlignment="1">
      <alignment horizontal="center"/>
    </xf>
    <xf numFmtId="2" fontId="4" fillId="0" borderId="31" xfId="0" applyNumberFormat="1" applyFont="1" applyBorder="1" applyAlignment="1">
      <alignment horizontal="center"/>
    </xf>
    <xf numFmtId="2" fontId="4" fillId="0" borderId="33" xfId="0" applyNumberFormat="1" applyFont="1" applyBorder="1" applyAlignment="1">
      <alignment horizontal="center"/>
    </xf>
    <xf numFmtId="17" fontId="3" fillId="0" borderId="29" xfId="0" quotePrefix="1" applyNumberFormat="1" applyFont="1" applyFill="1" applyBorder="1" applyAlignment="1">
      <alignment horizontal="center"/>
    </xf>
    <xf numFmtId="0" fontId="4" fillId="0" borderId="0" xfId="0" applyFont="1" applyFill="1" applyBorder="1"/>
    <xf numFmtId="0" fontId="19" fillId="0" borderId="0" xfId="0" applyFont="1" applyFill="1" applyBorder="1"/>
    <xf numFmtId="0" fontId="0" fillId="3" borderId="0" xfId="0" applyFill="1"/>
    <xf numFmtId="0" fontId="9" fillId="3" borderId="0" xfId="0" applyFont="1" applyFill="1" applyAlignment="1"/>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2" fillId="0" borderId="0" xfId="0" applyFont="1" applyAlignment="1">
      <alignment horizontal="center"/>
    </xf>
    <xf numFmtId="0" fontId="3" fillId="0" borderId="0" xfId="0" applyFont="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2" xfId="0" applyFont="1" applyFill="1" applyBorder="1" applyAlignment="1">
      <alignment horizontal="left"/>
    </xf>
    <xf numFmtId="0" fontId="3" fillId="3" borderId="3" xfId="0" applyFont="1" applyFill="1" applyBorder="1" applyAlignment="1">
      <alignment horizontal="left"/>
    </xf>
    <xf numFmtId="171" fontId="4" fillId="0" borderId="2" xfId="0" applyNumberFormat="1" applyFont="1" applyBorder="1" applyAlignment="1">
      <alignment horizontal="right"/>
    </xf>
    <xf numFmtId="0" fontId="0" fillId="0" borderId="3" xfId="0" applyBorder="1" applyAlignment="1"/>
    <xf numFmtId="0" fontId="4" fillId="0" borderId="2" xfId="0" applyFont="1" applyBorder="1" applyAlignment="1">
      <alignment wrapText="1"/>
    </xf>
    <xf numFmtId="0" fontId="5" fillId="0" borderId="0" xfId="0" applyFont="1" applyAlignment="1">
      <alignment horizontal="center"/>
    </xf>
    <xf numFmtId="0" fontId="0" fillId="0" borderId="0" xfId="0" applyAlignment="1">
      <alignment horizontal="center"/>
    </xf>
    <xf numFmtId="0" fontId="0" fillId="0" borderId="3" xfId="0" applyBorder="1" applyAlignment="1">
      <alignment horizontal="right"/>
    </xf>
    <xf numFmtId="0" fontId="8" fillId="3" borderId="2" xfId="0" applyFont="1" applyFill="1" applyBorder="1" applyAlignment="1">
      <alignment wrapText="1"/>
    </xf>
    <xf numFmtId="0" fontId="15" fillId="3" borderId="18" xfId="0" applyFont="1" applyFill="1" applyBorder="1" applyAlignment="1"/>
    <xf numFmtId="0" fontId="15" fillId="3" borderId="3" xfId="0" applyFont="1" applyFill="1" applyBorder="1" applyAlignment="1"/>
    <xf numFmtId="0" fontId="0" fillId="0" borderId="18" xfId="0" applyBorder="1" applyAlignment="1"/>
    <xf numFmtId="0" fontId="4" fillId="4" borderId="2" xfId="0" applyFont="1" applyFill="1" applyBorder="1" applyAlignment="1">
      <alignment horizontal="left" wrapText="1"/>
    </xf>
    <xf numFmtId="0" fontId="0" fillId="0" borderId="18" xfId="0" applyBorder="1" applyAlignment="1">
      <alignment horizontal="left"/>
    </xf>
    <xf numFmtId="0" fontId="0" fillId="0" borderId="3" xfId="0" applyBorder="1" applyAlignment="1">
      <alignment horizontal="left"/>
    </xf>
    <xf numFmtId="0" fontId="0" fillId="0" borderId="0" xfId="0" applyAlignment="1"/>
    <xf numFmtId="0" fontId="3" fillId="2" borderId="1" xfId="0" applyFont="1" applyFill="1" applyBorder="1" applyAlignment="1"/>
    <xf numFmtId="165" fontId="4" fillId="0" borderId="2" xfId="0" applyNumberFormat="1" applyFont="1" applyBorder="1" applyAlignment="1">
      <alignment horizontal="right"/>
    </xf>
    <xf numFmtId="165" fontId="0" fillId="0" borderId="3" xfId="0" applyNumberFormat="1" applyBorder="1" applyAlignment="1">
      <alignment horizontal="right"/>
    </xf>
    <xf numFmtId="0" fontId="4" fillId="0" borderId="2" xfId="0" applyFont="1" applyBorder="1" applyAlignment="1">
      <alignment horizontal="center" wrapText="1"/>
    </xf>
    <xf numFmtId="0" fontId="4" fillId="0" borderId="18" xfId="0" applyFont="1" applyBorder="1" applyAlignment="1">
      <alignment horizontal="center" wrapText="1"/>
    </xf>
    <xf numFmtId="0" fontId="4" fillId="0" borderId="3" xfId="0" applyFont="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workbookViewId="0">
      <selection activeCell="B8" sqref="B8"/>
    </sheetView>
  </sheetViews>
  <sheetFormatPr defaultRowHeight="15" x14ac:dyDescent="0.25"/>
  <cols>
    <col min="1" max="1" width="44.7109375" customWidth="1"/>
    <col min="2" max="2" width="30.85546875" customWidth="1"/>
    <col min="6" max="6" width="11.42578125" customWidth="1"/>
  </cols>
  <sheetData>
    <row r="1" spans="1:7" ht="18" x14ac:dyDescent="0.25">
      <c r="A1" s="368" t="s">
        <v>0</v>
      </c>
      <c r="B1" s="368"/>
    </row>
    <row r="2" spans="1:7" ht="16.5" x14ac:dyDescent="0.3">
      <c r="A2" s="1"/>
      <c r="B2" s="2"/>
    </row>
    <row r="3" spans="1:7" ht="66.75" customHeight="1" x14ac:dyDescent="0.3">
      <c r="A3" s="369" t="s">
        <v>20</v>
      </c>
      <c r="B3" s="369"/>
    </row>
    <row r="4" spans="1:7" ht="16.5" x14ac:dyDescent="0.3">
      <c r="A4" s="2"/>
      <c r="B4" s="2"/>
    </row>
    <row r="5" spans="1:7" ht="16.5" x14ac:dyDescent="0.3">
      <c r="A5" s="3" t="s">
        <v>1</v>
      </c>
      <c r="B5" s="3" t="s">
        <v>2</v>
      </c>
    </row>
    <row r="7" spans="1:7" ht="16.5" x14ac:dyDescent="0.3">
      <c r="A7" s="4" t="s">
        <v>3</v>
      </c>
      <c r="B7" s="5">
        <v>1.2726840000000001E-2</v>
      </c>
      <c r="F7" s="8"/>
    </row>
    <row r="8" spans="1:7" ht="36.75" customHeight="1" x14ac:dyDescent="0.3">
      <c r="A8" s="6" t="s">
        <v>4</v>
      </c>
      <c r="B8" s="367">
        <v>1.6363080000000002E-2</v>
      </c>
      <c r="F8" s="8"/>
    </row>
    <row r="9" spans="1:7" ht="16.5" x14ac:dyDescent="0.3">
      <c r="A9" s="4" t="s">
        <v>5</v>
      </c>
      <c r="B9" s="5">
        <v>4.2858799999999997E-3</v>
      </c>
      <c r="F9" s="8"/>
    </row>
    <row r="10" spans="1:7" ht="16.5" x14ac:dyDescent="0.3">
      <c r="A10" s="4" t="s">
        <v>6</v>
      </c>
      <c r="B10" s="5">
        <v>4.2858799999999997E-3</v>
      </c>
      <c r="F10" s="8"/>
    </row>
    <row r="11" spans="1:7" ht="16.5" x14ac:dyDescent="0.3">
      <c r="A11" s="4" t="s">
        <v>7</v>
      </c>
      <c r="B11" s="5">
        <v>8.4420500000000013E-3</v>
      </c>
      <c r="G11" s="8"/>
    </row>
    <row r="12" spans="1:7" ht="16.5" x14ac:dyDescent="0.3">
      <c r="A12" s="4" t="s">
        <v>8</v>
      </c>
      <c r="B12" s="5">
        <v>1.0387700000000001E-3</v>
      </c>
      <c r="F12" s="8"/>
    </row>
    <row r="13" spans="1:7" ht="16.5" x14ac:dyDescent="0.3">
      <c r="A13" s="4" t="s">
        <v>9</v>
      </c>
      <c r="B13" s="5">
        <v>1.0387700000000001E-3</v>
      </c>
      <c r="F13" s="8"/>
    </row>
    <row r="14" spans="1:7" ht="16.5" x14ac:dyDescent="0.3">
      <c r="A14" s="4" t="s">
        <v>10</v>
      </c>
      <c r="B14" s="5">
        <v>6.3634200000000007E-3</v>
      </c>
      <c r="F14" s="8"/>
    </row>
    <row r="15" spans="1:7" ht="16.5" x14ac:dyDescent="0.3">
      <c r="A15" s="4" t="s">
        <v>11</v>
      </c>
      <c r="B15" s="5">
        <v>1.0387700000000001E-3</v>
      </c>
      <c r="F15" s="8"/>
    </row>
    <row r="16" spans="1:7" ht="16.5" x14ac:dyDescent="0.3">
      <c r="A16" s="4" t="s">
        <v>12</v>
      </c>
      <c r="B16" s="5">
        <v>1.0387700000000001E-3</v>
      </c>
      <c r="F16" s="8"/>
    </row>
    <row r="17" spans="1:6" ht="16.5" x14ac:dyDescent="0.3">
      <c r="A17" s="4" t="s">
        <v>13</v>
      </c>
      <c r="B17" s="5">
        <v>4.2858799999999997E-3</v>
      </c>
      <c r="F17" s="8"/>
    </row>
    <row r="18" spans="1:6" ht="16.5" x14ac:dyDescent="0.3">
      <c r="A18" s="4" t="s">
        <v>14</v>
      </c>
      <c r="B18" s="5">
        <v>4.6750100000000003E-3</v>
      </c>
      <c r="F18" s="8"/>
    </row>
    <row r="19" spans="1:6" ht="16.5" x14ac:dyDescent="0.3">
      <c r="A19" s="4" t="s">
        <v>15</v>
      </c>
      <c r="B19" s="7" t="s">
        <v>16</v>
      </c>
    </row>
    <row r="20" spans="1:6" ht="16.5" x14ac:dyDescent="0.3">
      <c r="A20" s="4" t="s">
        <v>17</v>
      </c>
      <c r="B20" s="7" t="s">
        <v>16</v>
      </c>
    </row>
    <row r="21" spans="1:6" ht="17.25" customHeight="1" x14ac:dyDescent="0.3">
      <c r="A21" s="4" t="s">
        <v>18</v>
      </c>
      <c r="B21" s="7" t="s">
        <v>16</v>
      </c>
    </row>
    <row r="22" spans="1:6" ht="32.25" customHeight="1" x14ac:dyDescent="0.3">
      <c r="A22" s="6" t="s">
        <v>738</v>
      </c>
      <c r="B22" s="366">
        <v>1.072E-3</v>
      </c>
    </row>
    <row r="23" spans="1:6" ht="79.5" customHeight="1" x14ac:dyDescent="0.25">
      <c r="A23" s="370" t="s">
        <v>19</v>
      </c>
      <c r="B23" s="371"/>
    </row>
  </sheetData>
  <mergeCells count="3">
    <mergeCell ref="A1:B1"/>
    <mergeCell ref="A3:B3"/>
    <mergeCell ref="A23:B23"/>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9"/>
  <sheetViews>
    <sheetView topLeftCell="A235" workbookViewId="0">
      <selection activeCell="J200" sqref="J200"/>
    </sheetView>
  </sheetViews>
  <sheetFormatPr defaultColWidth="14.140625" defaultRowHeight="15" x14ac:dyDescent="0.25"/>
  <cols>
    <col min="1" max="1" width="27.7109375" customWidth="1"/>
    <col min="2" max="2" width="10" customWidth="1"/>
    <col min="3" max="4" width="9.140625" customWidth="1"/>
    <col min="5" max="5" width="9.5703125" customWidth="1"/>
    <col min="6" max="6" width="9.140625" customWidth="1"/>
  </cols>
  <sheetData>
    <row r="1" spans="1:6" ht="18.75" x14ac:dyDescent="0.3">
      <c r="A1" s="201" t="s">
        <v>437</v>
      </c>
      <c r="B1" s="202"/>
      <c r="C1" s="203"/>
      <c r="D1" s="201"/>
      <c r="E1" s="147"/>
    </row>
    <row r="2" spans="1:6" ht="16.5" x14ac:dyDescent="0.3">
      <c r="A2" s="49" t="s">
        <v>438</v>
      </c>
      <c r="B2" s="204"/>
      <c r="C2" s="96" t="s">
        <v>95</v>
      </c>
      <c r="D2" s="96"/>
      <c r="E2" s="96" t="s">
        <v>208</v>
      </c>
      <c r="F2" s="205"/>
    </row>
    <row r="3" spans="1:6" ht="16.5" x14ac:dyDescent="0.3">
      <c r="A3" s="6" t="s">
        <v>439</v>
      </c>
      <c r="B3" s="206"/>
      <c r="C3" s="207">
        <v>76.519624999999991</v>
      </c>
      <c r="D3" s="136"/>
      <c r="E3" s="207">
        <f>C3*1.085</f>
        <v>83.023793124999983</v>
      </c>
      <c r="F3" s="117"/>
    </row>
    <row r="4" spans="1:6" ht="16.5" x14ac:dyDescent="0.3">
      <c r="A4" s="6" t="s">
        <v>440</v>
      </c>
      <c r="B4" s="206"/>
      <c r="C4" s="207">
        <v>76.519624999999991</v>
      </c>
      <c r="D4" s="136"/>
      <c r="E4" s="207">
        <f>C4*1.085</f>
        <v>83.023793124999983</v>
      </c>
      <c r="F4" s="117"/>
    </row>
    <row r="5" spans="1:6" ht="16.5" x14ac:dyDescent="0.3">
      <c r="A5" s="6" t="s">
        <v>441</v>
      </c>
      <c r="B5" s="206"/>
      <c r="C5" s="207">
        <v>153.03924999999998</v>
      </c>
      <c r="D5" s="136"/>
      <c r="E5" s="207">
        <f>C5*1.085</f>
        <v>166.04758624999997</v>
      </c>
      <c r="F5" s="117"/>
    </row>
    <row r="6" spans="1:6" ht="33" x14ac:dyDescent="0.3">
      <c r="A6" s="6" t="s">
        <v>442</v>
      </c>
      <c r="B6" s="208"/>
      <c r="C6" s="286"/>
      <c r="D6" s="198"/>
      <c r="E6" s="207"/>
      <c r="F6" s="199"/>
    </row>
    <row r="7" spans="1:6" ht="33" x14ac:dyDescent="0.3">
      <c r="A7" s="6" t="s">
        <v>443</v>
      </c>
      <c r="B7" s="206"/>
      <c r="C7" s="207">
        <v>76.519624999999991</v>
      </c>
      <c r="D7" s="136"/>
      <c r="E7" s="207">
        <f>C7*1.085</f>
        <v>83.023793124999983</v>
      </c>
      <c r="F7" s="117"/>
    </row>
    <row r="8" spans="1:6" ht="16.5" x14ac:dyDescent="0.3">
      <c r="A8" s="6"/>
      <c r="B8" s="206"/>
      <c r="C8" s="207"/>
      <c r="D8" s="136"/>
      <c r="E8" s="207"/>
      <c r="F8" s="117"/>
    </row>
    <row r="9" spans="1:6" ht="16.5" x14ac:dyDescent="0.3">
      <c r="A9" s="49" t="s">
        <v>444</v>
      </c>
      <c r="B9" s="206"/>
      <c r="C9" s="207"/>
      <c r="D9" s="136"/>
      <c r="E9" s="207"/>
      <c r="F9" s="117"/>
    </row>
    <row r="10" spans="1:6" ht="16.5" x14ac:dyDescent="0.3">
      <c r="A10" s="6" t="s">
        <v>445</v>
      </c>
      <c r="B10" s="209"/>
      <c r="C10" s="287">
        <v>76.519624999999991</v>
      </c>
      <c r="D10" s="210"/>
      <c r="E10" s="207">
        <f>C10*1.085</f>
        <v>83.023793124999983</v>
      </c>
      <c r="F10" s="117"/>
    </row>
    <row r="11" spans="1:6" ht="33" x14ac:dyDescent="0.3">
      <c r="A11" s="6" t="s">
        <v>446</v>
      </c>
      <c r="B11" s="209"/>
      <c r="C11" s="287">
        <v>41.202874999999999</v>
      </c>
      <c r="D11" s="210"/>
      <c r="E11" s="207">
        <f>C11*1.085</f>
        <v>44.705119374999995</v>
      </c>
      <c r="F11" s="117"/>
    </row>
    <row r="12" spans="1:6" ht="16.5" x14ac:dyDescent="0.3">
      <c r="A12" s="6" t="s">
        <v>447</v>
      </c>
      <c r="B12" s="206"/>
      <c r="C12" s="207"/>
      <c r="D12" s="136"/>
      <c r="E12" s="136"/>
      <c r="F12" s="117"/>
    </row>
    <row r="13" spans="1:6" ht="16.5" x14ac:dyDescent="0.3">
      <c r="A13" s="6"/>
      <c r="B13" s="206"/>
      <c r="C13" s="211"/>
      <c r="D13" s="136"/>
      <c r="E13" s="136"/>
      <c r="F13" s="117"/>
    </row>
    <row r="14" spans="1:6" ht="33" x14ac:dyDescent="0.3">
      <c r="A14" s="49" t="s">
        <v>448</v>
      </c>
      <c r="B14" s="212" t="s">
        <v>449</v>
      </c>
      <c r="C14" s="213" t="s">
        <v>450</v>
      </c>
      <c r="D14" s="214" t="s">
        <v>449</v>
      </c>
      <c r="E14" s="214" t="s">
        <v>450</v>
      </c>
      <c r="F14" s="215"/>
    </row>
    <row r="15" spans="1:6" ht="16.5" x14ac:dyDescent="0.3">
      <c r="A15" s="6"/>
      <c r="B15" s="206"/>
      <c r="C15" s="211"/>
      <c r="D15" s="136"/>
      <c r="E15" s="136"/>
      <c r="F15" s="216"/>
    </row>
    <row r="16" spans="1:6" ht="33" x14ac:dyDescent="0.3">
      <c r="A16" s="49" t="s">
        <v>451</v>
      </c>
      <c r="B16" s="96" t="s">
        <v>95</v>
      </c>
      <c r="C16" s="96" t="s">
        <v>95</v>
      </c>
      <c r="D16" s="96" t="s">
        <v>208</v>
      </c>
      <c r="E16" s="96" t="s">
        <v>208</v>
      </c>
      <c r="F16" s="215"/>
    </row>
    <row r="17" spans="1:6" ht="16.5" x14ac:dyDescent="0.3">
      <c r="A17" s="6" t="s">
        <v>452</v>
      </c>
      <c r="B17" s="206">
        <v>109.2595</v>
      </c>
      <c r="C17" s="211">
        <v>123.60862499999999</v>
      </c>
      <c r="D17" s="207">
        <f>B17*1.06</f>
        <v>115.81507000000001</v>
      </c>
      <c r="E17" s="207">
        <f>C17*1.085</f>
        <v>134.11535812499997</v>
      </c>
      <c r="F17" s="216"/>
    </row>
    <row r="18" spans="1:6" ht="16.5" x14ac:dyDescent="0.3">
      <c r="A18" s="6" t="s">
        <v>453</v>
      </c>
      <c r="B18" s="206">
        <v>80.507000000000005</v>
      </c>
      <c r="C18" s="211">
        <v>88.29187499999999</v>
      </c>
      <c r="D18" s="207">
        <f t="shared" ref="D18:D19" si="0">B18*1.06</f>
        <v>85.337420000000009</v>
      </c>
      <c r="E18" s="207">
        <f>C18*1.085</f>
        <v>95.796684374999984</v>
      </c>
      <c r="F18" s="216"/>
    </row>
    <row r="19" spans="1:6" ht="16.5" x14ac:dyDescent="0.3">
      <c r="A19" s="6" t="s">
        <v>454</v>
      </c>
      <c r="B19" s="206">
        <v>80.507000000000005</v>
      </c>
      <c r="C19" s="211">
        <v>88.29187499999999</v>
      </c>
      <c r="D19" s="207">
        <f t="shared" si="0"/>
        <v>85.337420000000009</v>
      </c>
      <c r="E19" s="207">
        <f>C19*1.085</f>
        <v>95.796684374999984</v>
      </c>
      <c r="F19" s="216"/>
    </row>
    <row r="20" spans="1:6" ht="16.5" x14ac:dyDescent="0.3">
      <c r="A20" s="6"/>
      <c r="B20" s="206"/>
      <c r="C20" s="211"/>
      <c r="D20" s="207"/>
      <c r="E20" s="207"/>
      <c r="F20" s="216"/>
    </row>
    <row r="21" spans="1:6" ht="33" x14ac:dyDescent="0.3">
      <c r="A21" s="49" t="s">
        <v>455</v>
      </c>
      <c r="B21" s="96" t="s">
        <v>95</v>
      </c>
      <c r="C21" s="96" t="s">
        <v>95</v>
      </c>
      <c r="D21" s="96" t="s">
        <v>208</v>
      </c>
      <c r="E21" s="96" t="s">
        <v>208</v>
      </c>
      <c r="F21" s="216"/>
    </row>
    <row r="22" spans="1:6" ht="49.5" x14ac:dyDescent="0.3">
      <c r="A22" s="6" t="s">
        <v>456</v>
      </c>
      <c r="B22" s="206">
        <v>46.003999999999998</v>
      </c>
      <c r="C22" s="211">
        <v>52.975124999999991</v>
      </c>
      <c r="D22" s="207">
        <f>B22*1.06</f>
        <v>48.764240000000001</v>
      </c>
      <c r="E22" s="207">
        <f>C22*1.085</f>
        <v>57.478010624999989</v>
      </c>
      <c r="F22" s="216"/>
    </row>
    <row r="23" spans="1:6" ht="16.5" x14ac:dyDescent="0.3">
      <c r="A23" s="6"/>
      <c r="B23" s="206">
        <v>34.503</v>
      </c>
      <c r="C23" s="211">
        <v>41.202874999999999</v>
      </c>
      <c r="D23" s="207">
        <f>B23*1.06</f>
        <v>36.573180000000001</v>
      </c>
      <c r="E23" s="207">
        <f>C23*1.085</f>
        <v>44.705119374999995</v>
      </c>
      <c r="F23" s="216"/>
    </row>
    <row r="24" spans="1:6" ht="16.5" x14ac:dyDescent="0.3">
      <c r="A24" s="6"/>
      <c r="B24" s="206"/>
      <c r="C24" s="211"/>
      <c r="D24" s="136"/>
      <c r="E24" s="136"/>
      <c r="F24" s="117"/>
    </row>
    <row r="25" spans="1:6" ht="16.5" x14ac:dyDescent="0.3">
      <c r="A25" s="49" t="s">
        <v>457</v>
      </c>
      <c r="B25" s="206"/>
      <c r="C25" s="96" t="s">
        <v>95</v>
      </c>
      <c r="D25" s="136"/>
      <c r="E25" s="96" t="s">
        <v>208</v>
      </c>
      <c r="F25" s="117"/>
    </row>
    <row r="26" spans="1:6" ht="16.5" x14ac:dyDescent="0.3">
      <c r="A26" s="6" t="s">
        <v>452</v>
      </c>
      <c r="B26" s="206"/>
      <c r="C26" s="211">
        <v>129.49474999999998</v>
      </c>
      <c r="D26" s="136"/>
      <c r="E26" s="207">
        <f t="shared" ref="E26:E29" si="1">C26*1.085</f>
        <v>140.50180374999997</v>
      </c>
      <c r="F26" s="117"/>
    </row>
    <row r="27" spans="1:6" ht="16.5" x14ac:dyDescent="0.3">
      <c r="A27" s="6" t="s">
        <v>458</v>
      </c>
      <c r="B27" s="206"/>
      <c r="C27" s="211">
        <v>58.861249999999998</v>
      </c>
      <c r="D27" s="136"/>
      <c r="E27" s="207">
        <f t="shared" si="1"/>
        <v>63.864456249999996</v>
      </c>
      <c r="F27" s="117"/>
    </row>
    <row r="28" spans="1:6" ht="16.5" x14ac:dyDescent="0.3">
      <c r="A28" s="6" t="s">
        <v>459</v>
      </c>
      <c r="B28" s="206"/>
      <c r="C28" s="211">
        <v>52.975124999999991</v>
      </c>
      <c r="D28" s="136"/>
      <c r="E28" s="207">
        <f t="shared" si="1"/>
        <v>57.478010624999989</v>
      </c>
      <c r="F28" s="117"/>
    </row>
    <row r="29" spans="1:6" ht="16.5" x14ac:dyDescent="0.3">
      <c r="A29" s="6" t="s">
        <v>460</v>
      </c>
      <c r="B29" s="209"/>
      <c r="C29" s="211">
        <v>23.544499999999999</v>
      </c>
      <c r="D29" s="210"/>
      <c r="E29" s="207">
        <f t="shared" si="1"/>
        <v>25.545782499999998</v>
      </c>
      <c r="F29" s="117"/>
    </row>
    <row r="30" spans="1:6" ht="16.5" x14ac:dyDescent="0.3">
      <c r="A30" s="6"/>
      <c r="B30" s="206"/>
      <c r="C30" s="211"/>
      <c r="D30" s="136"/>
      <c r="E30" s="136"/>
      <c r="F30" s="117"/>
    </row>
    <row r="31" spans="1:6" ht="16.5" x14ac:dyDescent="0.3">
      <c r="A31" s="49" t="s">
        <v>461</v>
      </c>
      <c r="B31" s="206"/>
      <c r="C31" s="96" t="s">
        <v>95</v>
      </c>
      <c r="D31" s="136"/>
      <c r="E31" s="96" t="s">
        <v>208</v>
      </c>
      <c r="F31" s="117"/>
    </row>
    <row r="32" spans="1:6" ht="33" x14ac:dyDescent="0.3">
      <c r="A32" s="6" t="s">
        <v>462</v>
      </c>
      <c r="B32" s="206"/>
      <c r="C32" s="211">
        <v>29.430624999999999</v>
      </c>
      <c r="D32" s="136"/>
      <c r="E32" s="207">
        <f t="shared" ref="E32:E34" si="2">C32*1.085</f>
        <v>31.932228124999998</v>
      </c>
      <c r="F32" s="117"/>
    </row>
    <row r="33" spans="1:6" ht="16.5" x14ac:dyDescent="0.3">
      <c r="A33" s="6" t="s">
        <v>458</v>
      </c>
      <c r="B33" s="206"/>
      <c r="C33" s="211">
        <v>17.658374999999999</v>
      </c>
      <c r="D33" s="136"/>
      <c r="E33" s="207">
        <f t="shared" si="2"/>
        <v>19.159336874999997</v>
      </c>
      <c r="F33" s="117"/>
    </row>
    <row r="34" spans="1:6" ht="16.5" x14ac:dyDescent="0.3">
      <c r="A34" s="6" t="s">
        <v>463</v>
      </c>
      <c r="B34" s="206"/>
      <c r="C34" s="211">
        <v>23.544499999999999</v>
      </c>
      <c r="D34" s="136"/>
      <c r="E34" s="207">
        <f t="shared" si="2"/>
        <v>25.545782499999998</v>
      </c>
      <c r="F34" s="117"/>
    </row>
    <row r="35" spans="1:6" ht="16.5" x14ac:dyDescent="0.3">
      <c r="A35" s="6"/>
      <c r="B35" s="206"/>
      <c r="C35" s="211"/>
      <c r="D35" s="136"/>
      <c r="E35" s="207"/>
      <c r="F35" s="117"/>
    </row>
    <row r="36" spans="1:6" ht="33" x14ac:dyDescent="0.3">
      <c r="A36" s="49" t="s">
        <v>464</v>
      </c>
      <c r="B36" s="206"/>
      <c r="C36" s="96" t="s">
        <v>95</v>
      </c>
      <c r="D36" s="136"/>
      <c r="E36" s="96" t="s">
        <v>208</v>
      </c>
      <c r="F36" s="117"/>
    </row>
    <row r="37" spans="1:6" ht="16.5" x14ac:dyDescent="0.3">
      <c r="A37" s="6" t="s">
        <v>465</v>
      </c>
      <c r="B37" s="206"/>
      <c r="C37" s="211">
        <v>52.975124999999991</v>
      </c>
      <c r="D37" s="136"/>
      <c r="E37" s="207">
        <f t="shared" ref="E37:E41" si="3">C37*1.085</f>
        <v>57.478010624999989</v>
      </c>
      <c r="F37" s="117"/>
    </row>
    <row r="38" spans="1:6" ht="16.5" x14ac:dyDescent="0.3">
      <c r="A38" s="6" t="s">
        <v>466</v>
      </c>
      <c r="B38" s="206"/>
      <c r="C38" s="211">
        <v>52.975124999999991</v>
      </c>
      <c r="D38" s="136"/>
      <c r="E38" s="207">
        <f t="shared" si="3"/>
        <v>57.478010624999989</v>
      </c>
      <c r="F38" s="117"/>
    </row>
    <row r="39" spans="1:6" ht="16.5" x14ac:dyDescent="0.3">
      <c r="A39" s="6" t="s">
        <v>467</v>
      </c>
      <c r="B39" s="206"/>
      <c r="C39" s="211">
        <v>29.430624999999999</v>
      </c>
      <c r="D39" s="136"/>
      <c r="E39" s="207">
        <f t="shared" si="3"/>
        <v>31.932228124999998</v>
      </c>
      <c r="F39" s="117"/>
    </row>
    <row r="40" spans="1:6" ht="49.5" x14ac:dyDescent="0.3">
      <c r="A40" s="6" t="s">
        <v>468</v>
      </c>
      <c r="B40" s="206"/>
      <c r="C40" s="211">
        <v>29.430624999999999</v>
      </c>
      <c r="D40" s="136"/>
      <c r="E40" s="207">
        <f t="shared" si="3"/>
        <v>31.932228124999998</v>
      </c>
      <c r="F40" s="117"/>
    </row>
    <row r="41" spans="1:6" ht="16.5" x14ac:dyDescent="0.3">
      <c r="A41" s="6" t="s">
        <v>459</v>
      </c>
      <c r="B41" s="206"/>
      <c r="C41" s="211">
        <v>35.316749999999999</v>
      </c>
      <c r="D41" s="136"/>
      <c r="E41" s="207">
        <f t="shared" si="3"/>
        <v>38.318673749999995</v>
      </c>
      <c r="F41" s="117"/>
    </row>
    <row r="42" spans="1:6" ht="16.5" x14ac:dyDescent="0.3">
      <c r="A42" s="74"/>
      <c r="B42" s="206"/>
      <c r="C42" s="211"/>
      <c r="D42" s="136"/>
      <c r="E42" s="136"/>
      <c r="F42" s="117"/>
    </row>
    <row r="43" spans="1:6" ht="16.5" x14ac:dyDescent="0.3">
      <c r="A43" s="49" t="s">
        <v>469</v>
      </c>
      <c r="B43" s="217"/>
      <c r="C43" s="96" t="s">
        <v>95</v>
      </c>
      <c r="D43" s="136"/>
      <c r="E43" s="96" t="s">
        <v>208</v>
      </c>
      <c r="F43" s="117"/>
    </row>
    <row r="44" spans="1:6" ht="16.5" x14ac:dyDescent="0.3">
      <c r="A44" s="218" t="s">
        <v>470</v>
      </c>
      <c r="B44" s="206"/>
      <c r="C44" s="211"/>
      <c r="D44" s="136"/>
      <c r="E44" s="136"/>
      <c r="F44" s="117"/>
    </row>
    <row r="45" spans="1:6" ht="16.5" x14ac:dyDescent="0.3">
      <c r="A45" s="6" t="s">
        <v>471</v>
      </c>
      <c r="B45" s="206"/>
      <c r="C45" s="211">
        <v>17.658374999999999</v>
      </c>
      <c r="D45" s="210"/>
      <c r="E45" s="207">
        <f t="shared" ref="E45:E48" si="4">C45*1.085</f>
        <v>19.159336874999997</v>
      </c>
      <c r="F45" s="117"/>
    </row>
    <row r="46" spans="1:6" ht="16.5" x14ac:dyDescent="0.3">
      <c r="A46" s="6" t="s">
        <v>472</v>
      </c>
      <c r="B46" s="206"/>
      <c r="C46" s="211">
        <v>23.544499999999999</v>
      </c>
      <c r="D46" s="210"/>
      <c r="E46" s="207">
        <f t="shared" si="4"/>
        <v>25.545782499999998</v>
      </c>
      <c r="F46" s="117"/>
    </row>
    <row r="47" spans="1:6" ht="16.5" x14ac:dyDescent="0.3">
      <c r="A47" s="6" t="s">
        <v>473</v>
      </c>
      <c r="B47" s="206"/>
      <c r="C47" s="211">
        <v>29.430624999999999</v>
      </c>
      <c r="D47" s="210"/>
      <c r="E47" s="207">
        <f t="shared" si="4"/>
        <v>31.932228124999998</v>
      </c>
      <c r="F47" s="117"/>
    </row>
    <row r="48" spans="1:6" ht="16.5" x14ac:dyDescent="0.3">
      <c r="A48" s="6" t="s">
        <v>474</v>
      </c>
      <c r="B48" s="206"/>
      <c r="C48" s="211">
        <v>105.95024999999998</v>
      </c>
      <c r="D48" s="210"/>
      <c r="E48" s="207">
        <f t="shared" si="4"/>
        <v>114.95602124999998</v>
      </c>
      <c r="F48" s="117"/>
    </row>
    <row r="49" spans="1:6" ht="16.5" x14ac:dyDescent="0.3">
      <c r="A49" s="6"/>
      <c r="B49" s="206"/>
      <c r="C49" s="211"/>
      <c r="D49" s="136"/>
      <c r="E49" s="136"/>
      <c r="F49" s="117"/>
    </row>
    <row r="50" spans="1:6" ht="16.5" x14ac:dyDescent="0.3">
      <c r="A50" s="49" t="s">
        <v>475</v>
      </c>
      <c r="B50" s="219"/>
      <c r="C50" s="96" t="s">
        <v>95</v>
      </c>
      <c r="D50" s="220"/>
      <c r="E50" s="96" t="s">
        <v>208</v>
      </c>
      <c r="F50" s="205"/>
    </row>
    <row r="51" spans="1:6" ht="16.5" x14ac:dyDescent="0.3">
      <c r="A51" s="94" t="s">
        <v>476</v>
      </c>
      <c r="B51" s="116"/>
      <c r="C51" s="221">
        <v>5.8861249999999998</v>
      </c>
      <c r="D51" s="222"/>
      <c r="E51" s="207">
        <f t="shared" ref="E51:E52" si="5">C51*1.085</f>
        <v>6.3864456249999995</v>
      </c>
      <c r="F51" s="223"/>
    </row>
    <row r="52" spans="1:6" ht="16.5" x14ac:dyDescent="0.3">
      <c r="A52" s="94" t="s">
        <v>477</v>
      </c>
      <c r="B52" s="116"/>
      <c r="C52" s="221">
        <v>2.3544499999999999</v>
      </c>
      <c r="D52" s="222"/>
      <c r="E52" s="207">
        <f t="shared" si="5"/>
        <v>2.5545782500000001</v>
      </c>
      <c r="F52" s="223"/>
    </row>
    <row r="53" spans="1:6" ht="16.5" x14ac:dyDescent="0.3">
      <c r="A53" s="94" t="s">
        <v>478</v>
      </c>
      <c r="B53" s="394" t="s">
        <v>479</v>
      </c>
      <c r="C53" s="395"/>
      <c r="D53" s="394" t="s">
        <v>627</v>
      </c>
      <c r="E53" s="395"/>
      <c r="F53" s="223"/>
    </row>
    <row r="54" spans="1:6" ht="16.5" x14ac:dyDescent="0.3">
      <c r="A54" s="94" t="s">
        <v>480</v>
      </c>
      <c r="B54" s="394" t="s">
        <v>481</v>
      </c>
      <c r="C54" s="395"/>
      <c r="D54" s="394" t="s">
        <v>628</v>
      </c>
      <c r="E54" s="395"/>
      <c r="F54" s="223"/>
    </row>
    <row r="55" spans="1:6" ht="16.5" x14ac:dyDescent="0.3">
      <c r="A55" s="94" t="s">
        <v>482</v>
      </c>
      <c r="B55" s="116"/>
      <c r="C55" s="221">
        <v>76.519624999999991</v>
      </c>
      <c r="D55" s="222"/>
      <c r="E55" s="207">
        <f t="shared" ref="E55:E64" si="6">C55*1.085</f>
        <v>83.023793124999983</v>
      </c>
      <c r="F55" s="223"/>
    </row>
    <row r="56" spans="1:6" ht="16.5" x14ac:dyDescent="0.3">
      <c r="A56" s="94" t="s">
        <v>483</v>
      </c>
      <c r="B56" s="116"/>
      <c r="C56" s="221">
        <v>17.658374999999999</v>
      </c>
      <c r="D56" s="222"/>
      <c r="E56" s="207">
        <f t="shared" si="6"/>
        <v>19.159336874999997</v>
      </c>
      <c r="F56" s="223"/>
    </row>
    <row r="57" spans="1:6" ht="16.5" x14ac:dyDescent="0.3">
      <c r="A57" s="94" t="s">
        <v>484</v>
      </c>
      <c r="B57" s="116"/>
      <c r="C57" s="221">
        <v>29.430624999999999</v>
      </c>
      <c r="D57" s="222"/>
      <c r="E57" s="207">
        <f t="shared" si="6"/>
        <v>31.932228124999998</v>
      </c>
      <c r="F57" s="223"/>
    </row>
    <row r="58" spans="1:6" ht="16.5" x14ac:dyDescent="0.3">
      <c r="A58" s="94" t="s">
        <v>485</v>
      </c>
      <c r="B58" s="116"/>
      <c r="C58" s="221">
        <v>117.7225</v>
      </c>
      <c r="D58" s="222"/>
      <c r="E58" s="207">
        <f t="shared" si="6"/>
        <v>127.72891249999999</v>
      </c>
      <c r="F58" s="223"/>
    </row>
    <row r="59" spans="1:6" ht="33" x14ac:dyDescent="0.3">
      <c r="A59" s="94" t="s">
        <v>486</v>
      </c>
      <c r="B59" s="116"/>
      <c r="C59" s="221">
        <v>4.7088999999999999</v>
      </c>
      <c r="D59" s="222"/>
      <c r="E59" s="207">
        <f t="shared" si="6"/>
        <v>5.1091565000000001</v>
      </c>
      <c r="F59" s="223"/>
    </row>
    <row r="60" spans="1:6" ht="33" x14ac:dyDescent="0.3">
      <c r="A60" s="94" t="s">
        <v>487</v>
      </c>
      <c r="B60" s="116"/>
      <c r="C60" s="221">
        <v>8.2405749999999998</v>
      </c>
      <c r="D60" s="222"/>
      <c r="E60" s="207">
        <f t="shared" si="6"/>
        <v>8.9410238749999991</v>
      </c>
      <c r="F60" s="223"/>
    </row>
    <row r="61" spans="1:6" ht="16.5" x14ac:dyDescent="0.3">
      <c r="A61" s="94" t="s">
        <v>488</v>
      </c>
      <c r="B61" s="116"/>
      <c r="C61" s="221">
        <v>29.430624999999999</v>
      </c>
      <c r="D61" s="222"/>
      <c r="E61" s="207">
        <f t="shared" si="6"/>
        <v>31.932228124999998</v>
      </c>
      <c r="F61" s="223"/>
    </row>
    <row r="62" spans="1:6" ht="16.5" x14ac:dyDescent="0.3">
      <c r="A62" s="94" t="s">
        <v>489</v>
      </c>
      <c r="B62" s="116"/>
      <c r="C62" s="221">
        <v>329.62299999999999</v>
      </c>
      <c r="D62" s="222"/>
      <c r="E62" s="207">
        <f t="shared" si="6"/>
        <v>357.64095499999996</v>
      </c>
      <c r="F62" s="223"/>
    </row>
    <row r="63" spans="1:6" ht="33" x14ac:dyDescent="0.3">
      <c r="A63" s="94" t="s">
        <v>490</v>
      </c>
      <c r="B63" s="116"/>
      <c r="C63" s="221">
        <v>4.1202874999999999</v>
      </c>
      <c r="D63" s="222"/>
      <c r="E63" s="207">
        <f t="shared" si="6"/>
        <v>4.4705119374999995</v>
      </c>
      <c r="F63" s="223"/>
    </row>
    <row r="64" spans="1:6" ht="16.5" x14ac:dyDescent="0.3">
      <c r="A64" s="94" t="s">
        <v>491</v>
      </c>
      <c r="B64" s="116"/>
      <c r="C64" s="221">
        <v>9.4177999999999997</v>
      </c>
      <c r="D64" s="222"/>
      <c r="E64" s="207">
        <f t="shared" si="6"/>
        <v>10.218313</v>
      </c>
      <c r="F64" s="223"/>
    </row>
    <row r="65" spans="1:6" ht="16.5" x14ac:dyDescent="0.3">
      <c r="A65" s="94"/>
      <c r="B65" s="116"/>
      <c r="C65" s="221"/>
      <c r="D65" s="224"/>
      <c r="E65" s="224"/>
      <c r="F65" s="223"/>
    </row>
    <row r="66" spans="1:6" ht="16.5" x14ac:dyDescent="0.3">
      <c r="A66" s="49" t="s">
        <v>492</v>
      </c>
      <c r="B66" s="206"/>
      <c r="C66" s="96" t="s">
        <v>95</v>
      </c>
      <c r="D66" s="136"/>
      <c r="E66" s="96" t="s">
        <v>629</v>
      </c>
      <c r="F66" s="117"/>
    </row>
    <row r="67" spans="1:6" ht="16.5" x14ac:dyDescent="0.3">
      <c r="A67" s="6" t="s">
        <v>493</v>
      </c>
      <c r="B67" s="206"/>
      <c r="C67" s="211">
        <v>335.50912499999993</v>
      </c>
      <c r="D67" s="136"/>
      <c r="E67" s="207">
        <f t="shared" ref="E67:E72" si="7">C67*1.085</f>
        <v>364.02740062499993</v>
      </c>
      <c r="F67" s="117"/>
    </row>
    <row r="68" spans="1:6" ht="16.5" x14ac:dyDescent="0.3">
      <c r="A68" s="6" t="s">
        <v>494</v>
      </c>
      <c r="B68" s="206"/>
      <c r="C68" s="211">
        <v>335.50912499999993</v>
      </c>
      <c r="D68" s="136"/>
      <c r="E68" s="207">
        <f t="shared" si="7"/>
        <v>364.02740062499993</v>
      </c>
      <c r="F68" s="117"/>
    </row>
    <row r="69" spans="1:6" ht="16.5" x14ac:dyDescent="0.3">
      <c r="A69" s="6" t="s">
        <v>495</v>
      </c>
      <c r="B69" s="206"/>
      <c r="C69" s="211">
        <v>194.24212499999999</v>
      </c>
      <c r="D69" s="136"/>
      <c r="E69" s="207">
        <f t="shared" si="7"/>
        <v>210.75270562499998</v>
      </c>
      <c r="F69" s="117"/>
    </row>
    <row r="70" spans="1:6" ht="16.5" x14ac:dyDescent="0.3">
      <c r="A70" s="6" t="s">
        <v>496</v>
      </c>
      <c r="B70" s="206"/>
      <c r="C70" s="211">
        <v>164.8115</v>
      </c>
      <c r="D70" s="136"/>
      <c r="E70" s="207">
        <f t="shared" si="7"/>
        <v>178.82047749999998</v>
      </c>
      <c r="F70" s="117"/>
    </row>
    <row r="71" spans="1:6" ht="33" x14ac:dyDescent="0.3">
      <c r="A71" s="6" t="s">
        <v>497</v>
      </c>
      <c r="B71" s="206"/>
      <c r="C71" s="211">
        <v>64.747374999999991</v>
      </c>
      <c r="D71" s="136"/>
      <c r="E71" s="207">
        <f t="shared" si="7"/>
        <v>70.250901874999983</v>
      </c>
      <c r="F71" s="117"/>
    </row>
    <row r="72" spans="1:6" ht="16.5" x14ac:dyDescent="0.3">
      <c r="A72" s="6" t="s">
        <v>498</v>
      </c>
      <c r="B72" s="206"/>
      <c r="C72" s="211">
        <v>153.03924999999998</v>
      </c>
      <c r="D72" s="136"/>
      <c r="E72" s="207">
        <f t="shared" si="7"/>
        <v>166.04758624999997</v>
      </c>
      <c r="F72" s="117"/>
    </row>
    <row r="73" spans="1:6" ht="16.5" x14ac:dyDescent="0.3">
      <c r="A73" s="6"/>
      <c r="B73" s="206"/>
      <c r="C73" s="211"/>
      <c r="D73" s="136"/>
      <c r="E73" s="136"/>
      <c r="F73" s="117"/>
    </row>
    <row r="74" spans="1:6" ht="16.5" x14ac:dyDescent="0.3">
      <c r="A74" s="49" t="s">
        <v>499</v>
      </c>
      <c r="B74" s="206"/>
      <c r="C74" s="96" t="s">
        <v>95</v>
      </c>
      <c r="D74" s="136"/>
      <c r="E74" s="96" t="s">
        <v>208</v>
      </c>
      <c r="F74" s="117"/>
    </row>
    <row r="75" spans="1:6" ht="16.5" x14ac:dyDescent="0.3">
      <c r="A75" s="107" t="s">
        <v>500</v>
      </c>
      <c r="B75" s="225"/>
      <c r="C75" s="226"/>
      <c r="D75" s="227"/>
      <c r="E75" s="227"/>
      <c r="F75" s="228"/>
    </row>
    <row r="76" spans="1:6" ht="16.5" x14ac:dyDescent="0.3">
      <c r="A76" s="6" t="s">
        <v>501</v>
      </c>
      <c r="B76" s="206"/>
      <c r="C76" s="211">
        <v>52.975124999999991</v>
      </c>
      <c r="D76" s="136"/>
      <c r="E76" s="207">
        <f t="shared" ref="E76:E79" si="8">C76*1.085</f>
        <v>57.478010624999989</v>
      </c>
      <c r="F76" s="117"/>
    </row>
    <row r="77" spans="1:6" ht="16.5" x14ac:dyDescent="0.3">
      <c r="A77" s="6" t="s">
        <v>502</v>
      </c>
      <c r="B77" s="206"/>
      <c r="C77" s="211">
        <v>82.405749999999998</v>
      </c>
      <c r="D77" s="136"/>
      <c r="E77" s="207">
        <f t="shared" si="8"/>
        <v>89.410238749999991</v>
      </c>
      <c r="F77" s="117"/>
    </row>
    <row r="78" spans="1:6" ht="16.5" x14ac:dyDescent="0.3">
      <c r="A78" s="6" t="s">
        <v>503</v>
      </c>
      <c r="B78" s="206"/>
      <c r="C78" s="211">
        <v>141.267</v>
      </c>
      <c r="D78" s="136"/>
      <c r="E78" s="207">
        <f t="shared" si="8"/>
        <v>153.27469499999998</v>
      </c>
      <c r="F78" s="117"/>
    </row>
    <row r="79" spans="1:6" ht="16.5" x14ac:dyDescent="0.3">
      <c r="A79" s="229" t="s">
        <v>504</v>
      </c>
      <c r="B79" s="208"/>
      <c r="C79" s="211">
        <v>29.430624999999999</v>
      </c>
      <c r="D79" s="136"/>
      <c r="E79" s="207">
        <f t="shared" si="8"/>
        <v>31.932228124999998</v>
      </c>
      <c r="F79" s="199"/>
    </row>
    <row r="80" spans="1:6" ht="16.5" x14ac:dyDescent="0.3">
      <c r="A80" s="6"/>
      <c r="B80" s="206"/>
      <c r="C80" s="211"/>
      <c r="D80" s="136"/>
      <c r="E80" s="136"/>
      <c r="F80" s="117"/>
    </row>
    <row r="81" spans="1:7" ht="16.5" x14ac:dyDescent="0.3">
      <c r="A81" s="49" t="s">
        <v>505</v>
      </c>
      <c r="B81" s="206"/>
      <c r="C81" s="96" t="s">
        <v>95</v>
      </c>
      <c r="D81" s="136"/>
      <c r="E81" s="96" t="s">
        <v>208</v>
      </c>
      <c r="F81" s="117"/>
    </row>
    <row r="82" spans="1:7" ht="16.5" x14ac:dyDescent="0.3">
      <c r="A82" s="229" t="s">
        <v>506</v>
      </c>
      <c r="B82" s="230"/>
      <c r="C82" s="211"/>
      <c r="D82" s="136"/>
      <c r="E82" s="136"/>
      <c r="F82" s="199"/>
    </row>
    <row r="83" spans="1:7" ht="16.5" x14ac:dyDescent="0.3">
      <c r="A83" s="6" t="s">
        <v>507</v>
      </c>
      <c r="B83" s="206"/>
      <c r="C83" s="211">
        <v>329.62299999999999</v>
      </c>
      <c r="D83" s="136"/>
      <c r="E83" s="207">
        <f t="shared" ref="E83" si="9">C83*1.085</f>
        <v>357.64095499999996</v>
      </c>
      <c r="F83" s="117"/>
    </row>
    <row r="84" spans="1:7" ht="16.5" x14ac:dyDescent="0.3">
      <c r="A84" s="229" t="s">
        <v>508</v>
      </c>
      <c r="B84" s="230"/>
      <c r="C84" s="211"/>
      <c r="D84" s="136"/>
      <c r="E84" s="207"/>
      <c r="F84" s="199"/>
    </row>
    <row r="85" spans="1:7" ht="33" x14ac:dyDescent="0.3">
      <c r="A85" s="6" t="s">
        <v>509</v>
      </c>
      <c r="B85" s="206"/>
      <c r="C85" s="211">
        <v>765.19624999999996</v>
      </c>
      <c r="D85" s="136"/>
      <c r="E85" s="207">
        <f t="shared" ref="E85:E86" si="10">C85*1.085</f>
        <v>830.23793124999997</v>
      </c>
      <c r="F85" s="117"/>
    </row>
    <row r="86" spans="1:7" ht="33" x14ac:dyDescent="0.3">
      <c r="A86" s="6" t="s">
        <v>510</v>
      </c>
      <c r="B86" s="206"/>
      <c r="C86" s="211">
        <v>1412.6699999999998</v>
      </c>
      <c r="D86" s="136"/>
      <c r="E86" s="207">
        <f t="shared" si="10"/>
        <v>1532.7469499999997</v>
      </c>
      <c r="F86" s="117"/>
    </row>
    <row r="87" spans="1:7" ht="16.5" x14ac:dyDescent="0.3">
      <c r="A87" s="229" t="s">
        <v>511</v>
      </c>
      <c r="B87" s="230"/>
      <c r="C87" s="211"/>
      <c r="D87" s="136"/>
      <c r="E87" s="207"/>
      <c r="F87" s="199"/>
    </row>
    <row r="88" spans="1:7" ht="16.5" x14ac:dyDescent="0.3">
      <c r="A88" s="6" t="s">
        <v>512</v>
      </c>
      <c r="B88" s="206"/>
      <c r="C88" s="211">
        <v>105.95024999999998</v>
      </c>
      <c r="D88" s="136"/>
      <c r="E88" s="207">
        <f t="shared" ref="E88" si="11">C88*1.085</f>
        <v>114.95602124999998</v>
      </c>
      <c r="F88" s="117"/>
    </row>
    <row r="89" spans="1:7" ht="16.5" x14ac:dyDescent="0.3">
      <c r="A89" s="229" t="s">
        <v>513</v>
      </c>
      <c r="B89" s="230"/>
      <c r="C89" s="211"/>
      <c r="D89" s="198"/>
      <c r="E89" s="136"/>
      <c r="F89" s="199"/>
    </row>
    <row r="90" spans="1:7" ht="16.5" x14ac:dyDescent="0.3">
      <c r="A90" s="6" t="s">
        <v>514</v>
      </c>
      <c r="B90" s="206"/>
      <c r="C90" s="211"/>
      <c r="D90" s="136"/>
      <c r="E90" s="136"/>
      <c r="F90" s="117"/>
    </row>
    <row r="91" spans="1:7" ht="16.5" x14ac:dyDescent="0.3">
      <c r="A91" s="6" t="s">
        <v>515</v>
      </c>
      <c r="B91" s="206"/>
      <c r="C91" s="211">
        <v>298.375</v>
      </c>
      <c r="D91" s="136"/>
      <c r="E91" s="207" t="s">
        <v>396</v>
      </c>
      <c r="F91" s="117"/>
      <c r="G91" t="s">
        <v>516</v>
      </c>
    </row>
    <row r="92" spans="1:7" ht="16.5" x14ac:dyDescent="0.3">
      <c r="A92" s="49" t="s">
        <v>517</v>
      </c>
      <c r="B92" s="219"/>
      <c r="C92" s="96" t="s">
        <v>95</v>
      </c>
      <c r="D92" s="220"/>
      <c r="E92" s="96" t="s">
        <v>208</v>
      </c>
      <c r="F92" s="205"/>
    </row>
    <row r="93" spans="1:7" ht="16.5" x14ac:dyDescent="0.3">
      <c r="A93" s="396" t="s">
        <v>518</v>
      </c>
      <c r="B93" s="397"/>
      <c r="C93" s="397"/>
      <c r="D93" s="397"/>
      <c r="E93" s="397"/>
      <c r="F93" s="398"/>
    </row>
    <row r="94" spans="1:7" ht="16.5" x14ac:dyDescent="0.3">
      <c r="A94" s="6" t="s">
        <v>519</v>
      </c>
      <c r="B94" s="206"/>
      <c r="C94" s="211">
        <v>323.736875</v>
      </c>
      <c r="D94" s="136"/>
      <c r="E94" s="207">
        <f t="shared" ref="E94" si="12">C94*1.085</f>
        <v>351.254509375</v>
      </c>
      <c r="F94" s="117"/>
    </row>
    <row r="95" spans="1:7" ht="33" x14ac:dyDescent="0.3">
      <c r="A95" s="74" t="s">
        <v>520</v>
      </c>
      <c r="B95" s="231"/>
      <c r="C95" s="232"/>
      <c r="D95" s="233"/>
      <c r="E95" s="233"/>
      <c r="F95" s="234"/>
    </row>
    <row r="96" spans="1:7" ht="16.5" x14ac:dyDescent="0.3">
      <c r="A96" s="235"/>
      <c r="B96" s="236"/>
      <c r="C96" s="237"/>
      <c r="D96" s="238"/>
      <c r="E96" s="238"/>
      <c r="F96" s="239"/>
    </row>
    <row r="97" spans="1:6" ht="16.5" x14ac:dyDescent="0.3">
      <c r="A97" s="6" t="s">
        <v>521</v>
      </c>
      <c r="B97" s="206"/>
      <c r="C97" s="211"/>
      <c r="D97" s="136"/>
      <c r="E97" s="136"/>
      <c r="F97" s="117"/>
    </row>
    <row r="98" spans="1:6" ht="16.5" x14ac:dyDescent="0.3">
      <c r="A98" s="6" t="s">
        <v>522</v>
      </c>
      <c r="B98" s="206"/>
      <c r="C98" s="211"/>
      <c r="D98" s="136"/>
      <c r="E98" s="136"/>
      <c r="F98" s="117"/>
    </row>
    <row r="99" spans="1:6" ht="16.5" x14ac:dyDescent="0.3">
      <c r="A99" s="6" t="s">
        <v>523</v>
      </c>
      <c r="B99" s="206"/>
      <c r="C99" s="211">
        <v>323.736875</v>
      </c>
      <c r="D99" s="136"/>
      <c r="E99" s="207">
        <f t="shared" ref="E99" si="13">C99*1.085</f>
        <v>351.254509375</v>
      </c>
      <c r="F99" s="117"/>
    </row>
    <row r="100" spans="1:6" ht="16.5" x14ac:dyDescent="0.3">
      <c r="A100" s="6"/>
      <c r="B100" s="206"/>
      <c r="C100" s="211"/>
      <c r="D100" s="136"/>
      <c r="E100" s="136"/>
      <c r="F100" s="117"/>
    </row>
    <row r="101" spans="1:6" ht="16.5" x14ac:dyDescent="0.3">
      <c r="A101" s="49" t="s">
        <v>524</v>
      </c>
      <c r="B101" s="219"/>
      <c r="C101" s="96" t="s">
        <v>95</v>
      </c>
      <c r="D101" s="220"/>
      <c r="E101" s="96" t="s">
        <v>208</v>
      </c>
      <c r="F101" s="205"/>
    </row>
    <row r="102" spans="1:6" ht="16.5" x14ac:dyDescent="0.3">
      <c r="A102" s="240" t="s">
        <v>525</v>
      </c>
      <c r="B102" s="231"/>
      <c r="C102" s="232"/>
      <c r="D102" s="233"/>
      <c r="E102" s="233"/>
      <c r="F102" s="234"/>
    </row>
    <row r="103" spans="1:6" ht="16.5" x14ac:dyDescent="0.3">
      <c r="A103" s="241" t="s">
        <v>526</v>
      </c>
      <c r="B103" s="242"/>
      <c r="C103" s="243"/>
      <c r="D103" s="244"/>
      <c r="E103" s="244"/>
      <c r="F103" s="245"/>
    </row>
    <row r="104" spans="1:6" ht="16.5" x14ac:dyDescent="0.3">
      <c r="A104" s="246" t="s">
        <v>527</v>
      </c>
      <c r="B104" s="236"/>
      <c r="C104" s="237"/>
      <c r="D104" s="238"/>
      <c r="E104" s="238"/>
      <c r="F104" s="239"/>
    </row>
    <row r="105" spans="1:6" ht="16.5" x14ac:dyDescent="0.3">
      <c r="A105" s="6" t="s">
        <v>507</v>
      </c>
      <c r="B105" s="206"/>
      <c r="C105" s="211">
        <v>217.78662499999999</v>
      </c>
      <c r="D105" s="136"/>
      <c r="E105" s="207">
        <f t="shared" ref="E105" si="14">C105*1.085</f>
        <v>236.29848812499998</v>
      </c>
      <c r="F105" s="117"/>
    </row>
    <row r="106" spans="1:6" ht="16.5" x14ac:dyDescent="0.3">
      <c r="A106" s="6" t="s">
        <v>528</v>
      </c>
      <c r="B106" s="206"/>
      <c r="C106" s="211"/>
      <c r="D106" s="136"/>
      <c r="E106" s="136"/>
      <c r="F106" s="117"/>
    </row>
    <row r="107" spans="1:6" ht="33" x14ac:dyDescent="0.3">
      <c r="A107" s="6" t="s">
        <v>529</v>
      </c>
      <c r="B107" s="206"/>
      <c r="C107" s="211">
        <v>323.736875</v>
      </c>
      <c r="D107" s="136"/>
      <c r="E107" s="207">
        <f t="shared" ref="E107" si="15">C107*1.085</f>
        <v>351.254509375</v>
      </c>
      <c r="F107" s="117"/>
    </row>
    <row r="108" spans="1:6" ht="16.5" x14ac:dyDescent="0.3">
      <c r="A108" s="6"/>
      <c r="B108" s="206"/>
      <c r="C108" s="211"/>
      <c r="D108" s="136"/>
      <c r="E108" s="136"/>
      <c r="F108" s="117"/>
    </row>
    <row r="109" spans="1:6" ht="16.5" x14ac:dyDescent="0.3">
      <c r="A109" s="49" t="s">
        <v>530</v>
      </c>
      <c r="B109" s="206"/>
      <c r="C109" s="96" t="s">
        <v>95</v>
      </c>
      <c r="D109" s="136"/>
      <c r="E109" s="96" t="s">
        <v>208</v>
      </c>
      <c r="F109" s="117"/>
    </row>
    <row r="110" spans="1:6" ht="16.5" x14ac:dyDescent="0.3">
      <c r="A110" s="229" t="s">
        <v>531</v>
      </c>
      <c r="B110" s="230"/>
      <c r="C110" s="211"/>
      <c r="D110" s="136"/>
      <c r="E110" s="136"/>
      <c r="F110" s="199"/>
    </row>
    <row r="111" spans="1:6" ht="16.5" x14ac:dyDescent="0.3">
      <c r="A111" s="6" t="s">
        <v>532</v>
      </c>
      <c r="B111" s="206"/>
      <c r="C111" s="211">
        <v>217.78662499999999</v>
      </c>
      <c r="D111" s="136"/>
      <c r="E111" s="207">
        <f t="shared" ref="E111" si="16">C111*1.085</f>
        <v>236.29848812499998</v>
      </c>
      <c r="F111" s="117"/>
    </row>
    <row r="112" spans="1:6" ht="16.5" x14ac:dyDescent="0.3">
      <c r="A112" s="6" t="s">
        <v>528</v>
      </c>
      <c r="B112" s="206"/>
      <c r="C112" s="211"/>
      <c r="D112" s="136"/>
      <c r="E112" s="136"/>
      <c r="F112" s="117"/>
    </row>
    <row r="113" spans="1:6" ht="33" x14ac:dyDescent="0.3">
      <c r="A113" s="6" t="s">
        <v>533</v>
      </c>
      <c r="B113" s="206"/>
      <c r="C113" s="211">
        <v>323.736875</v>
      </c>
      <c r="D113" s="136"/>
      <c r="E113" s="207">
        <f t="shared" ref="E113" si="17">C113*1.085</f>
        <v>351.254509375</v>
      </c>
      <c r="F113" s="117"/>
    </row>
    <row r="114" spans="1:6" ht="16.5" x14ac:dyDescent="0.3">
      <c r="A114" s="6"/>
      <c r="B114" s="206"/>
      <c r="C114" s="211"/>
      <c r="D114" s="136"/>
      <c r="E114" s="136"/>
      <c r="F114" s="117"/>
    </row>
    <row r="115" spans="1:6" ht="16.5" x14ac:dyDescent="0.3">
      <c r="A115" s="49" t="s">
        <v>534</v>
      </c>
      <c r="B115" s="206"/>
      <c r="C115" s="96" t="s">
        <v>95</v>
      </c>
      <c r="D115" s="136"/>
      <c r="E115" s="96" t="s">
        <v>208</v>
      </c>
      <c r="F115" s="117"/>
    </row>
    <row r="116" spans="1:6" ht="16.5" x14ac:dyDescent="0.3">
      <c r="A116" s="6" t="s">
        <v>532</v>
      </c>
      <c r="B116" s="206"/>
      <c r="C116" s="211">
        <v>217.78662499999999</v>
      </c>
      <c r="D116" s="136"/>
      <c r="E116" s="207">
        <f>C116*1.085</f>
        <v>236.29848812499998</v>
      </c>
      <c r="F116" s="117"/>
    </row>
    <row r="117" spans="1:6" ht="16.5" x14ac:dyDescent="0.3">
      <c r="A117" s="229" t="s">
        <v>535</v>
      </c>
      <c r="B117" s="230"/>
      <c r="C117" s="211"/>
      <c r="D117" s="136"/>
      <c r="E117" s="136"/>
      <c r="F117" s="199"/>
    </row>
    <row r="118" spans="1:6" ht="16.5" x14ac:dyDescent="0.3">
      <c r="A118" s="6" t="s">
        <v>536</v>
      </c>
      <c r="B118" s="206"/>
      <c r="C118" s="211">
        <v>453.23162499999995</v>
      </c>
      <c r="D118" s="136"/>
      <c r="E118" s="207">
        <f t="shared" ref="E118:E119" si="18">C118*1.085</f>
        <v>491.75631312499991</v>
      </c>
      <c r="F118" s="117"/>
    </row>
    <row r="119" spans="1:6" ht="16.5" x14ac:dyDescent="0.3">
      <c r="A119" s="6" t="s">
        <v>537</v>
      </c>
      <c r="B119" s="206"/>
      <c r="C119" s="211">
        <v>894.69100000000003</v>
      </c>
      <c r="D119" s="136"/>
      <c r="E119" s="207">
        <f t="shared" si="18"/>
        <v>970.739735</v>
      </c>
      <c r="F119" s="117"/>
    </row>
    <row r="120" spans="1:6" ht="16.5" x14ac:dyDescent="0.3">
      <c r="A120" s="6" t="s">
        <v>521</v>
      </c>
      <c r="B120" s="206"/>
      <c r="C120" s="211"/>
      <c r="D120" s="136"/>
      <c r="E120" s="207"/>
      <c r="F120" s="117"/>
    </row>
    <row r="121" spans="1:6" ht="33" x14ac:dyDescent="0.3">
      <c r="A121" s="6" t="s">
        <v>538</v>
      </c>
      <c r="B121" s="206"/>
      <c r="C121" s="211">
        <v>323.736875</v>
      </c>
      <c r="D121" s="136"/>
      <c r="E121" s="207">
        <f t="shared" ref="E121" si="19">C121*1.085</f>
        <v>351.254509375</v>
      </c>
      <c r="F121" s="117"/>
    </row>
    <row r="122" spans="1:6" ht="16.5" x14ac:dyDescent="0.3">
      <c r="A122" s="6"/>
      <c r="B122" s="206"/>
      <c r="C122" s="211"/>
      <c r="D122" s="136"/>
      <c r="E122" s="136"/>
      <c r="F122" s="117"/>
    </row>
    <row r="123" spans="1:6" ht="16.5" x14ac:dyDescent="0.3">
      <c r="A123" s="49" t="s">
        <v>539</v>
      </c>
      <c r="B123" s="206"/>
      <c r="C123" s="96" t="s">
        <v>95</v>
      </c>
      <c r="D123" s="136"/>
      <c r="E123" s="96" t="s">
        <v>208</v>
      </c>
      <c r="F123" s="117"/>
    </row>
    <row r="124" spans="1:6" ht="16.5" x14ac:dyDescent="0.3">
      <c r="A124" s="6" t="s">
        <v>540</v>
      </c>
      <c r="B124" s="206"/>
      <c r="C124" s="211"/>
      <c r="D124" s="136"/>
      <c r="E124" s="136"/>
      <c r="F124" s="117"/>
    </row>
    <row r="125" spans="1:6" ht="16.5" x14ac:dyDescent="0.3">
      <c r="A125" s="6" t="s">
        <v>541</v>
      </c>
      <c r="B125" s="206"/>
      <c r="C125" s="211">
        <v>288.42012499999998</v>
      </c>
      <c r="D125" s="136"/>
      <c r="E125" s="207">
        <f t="shared" ref="E125:E127" si="20">C125*1.085</f>
        <v>312.93583562499998</v>
      </c>
      <c r="F125" s="117"/>
    </row>
    <row r="126" spans="1:6" ht="16.5" x14ac:dyDescent="0.3">
      <c r="A126" s="6" t="s">
        <v>542</v>
      </c>
      <c r="B126" s="206"/>
      <c r="C126" s="211">
        <v>441.45937499999997</v>
      </c>
      <c r="D126" s="136"/>
      <c r="E126" s="207">
        <f t="shared" si="20"/>
        <v>478.98342187499992</v>
      </c>
      <c r="F126" s="117"/>
    </row>
    <row r="127" spans="1:6" ht="16.5" x14ac:dyDescent="0.3">
      <c r="A127" s="6" t="s">
        <v>543</v>
      </c>
      <c r="B127" s="206"/>
      <c r="C127" s="211">
        <v>70.633499999999998</v>
      </c>
      <c r="D127" s="136"/>
      <c r="E127" s="207">
        <f t="shared" si="20"/>
        <v>76.63734749999999</v>
      </c>
      <c r="F127" s="117"/>
    </row>
    <row r="128" spans="1:6" ht="16.5" x14ac:dyDescent="0.3">
      <c r="A128" s="6"/>
      <c r="B128" s="206"/>
      <c r="C128" s="211"/>
      <c r="D128" s="136"/>
      <c r="E128" s="136"/>
      <c r="F128" s="117"/>
    </row>
    <row r="129" spans="1:7" x14ac:dyDescent="0.25">
      <c r="B129" s="247"/>
      <c r="C129" s="248"/>
      <c r="G129" s="52"/>
    </row>
    <row r="130" spans="1:7" ht="16.5" x14ac:dyDescent="0.3">
      <c r="A130" s="44" t="s">
        <v>544</v>
      </c>
      <c r="B130" s="249"/>
      <c r="C130" s="96" t="s">
        <v>95</v>
      </c>
      <c r="D130" s="91"/>
      <c r="E130" s="96" t="s">
        <v>208</v>
      </c>
      <c r="F130" s="91"/>
      <c r="G130" s="250"/>
    </row>
    <row r="131" spans="1:7" ht="16.5" x14ac:dyDescent="0.3">
      <c r="A131" s="91" t="s">
        <v>545</v>
      </c>
      <c r="B131" s="249"/>
      <c r="C131" s="221">
        <v>292.37560099999996</v>
      </c>
      <c r="D131" s="93"/>
      <c r="E131" s="207">
        <f t="shared" ref="E131" si="21">C131*1.085</f>
        <v>317.22752708499996</v>
      </c>
      <c r="F131" s="251" t="s">
        <v>546</v>
      </c>
    </row>
    <row r="132" spans="1:7" x14ac:dyDescent="0.25">
      <c r="B132" s="247"/>
      <c r="C132" s="248"/>
    </row>
    <row r="133" spans="1:7" ht="18.75" x14ac:dyDescent="0.3">
      <c r="A133" s="252" t="s">
        <v>547</v>
      </c>
      <c r="B133" s="253"/>
      <c r="C133" s="254"/>
    </row>
    <row r="134" spans="1:7" ht="16.5" x14ac:dyDescent="0.3">
      <c r="A134" s="87" t="s">
        <v>548</v>
      </c>
      <c r="B134" s="255"/>
      <c r="C134" s="256"/>
      <c r="D134" s="2"/>
      <c r="E134" s="2"/>
      <c r="F134" s="2"/>
      <c r="G134" s="2"/>
    </row>
    <row r="135" spans="1:7" ht="16.5" x14ac:dyDescent="0.3">
      <c r="A135" s="2" t="s">
        <v>549</v>
      </c>
      <c r="B135" s="255"/>
      <c r="C135" s="256"/>
      <c r="D135" s="2"/>
      <c r="E135" s="2"/>
      <c r="F135" s="2"/>
      <c r="G135" s="2"/>
    </row>
    <row r="136" spans="1:7" ht="16.5" x14ac:dyDescent="0.3">
      <c r="A136" s="2"/>
      <c r="B136" s="255"/>
      <c r="C136" s="256"/>
      <c r="D136" s="2"/>
      <c r="E136" s="2"/>
      <c r="F136" s="2"/>
      <c r="G136" s="86"/>
    </row>
    <row r="137" spans="1:7" ht="16.5" x14ac:dyDescent="0.3">
      <c r="A137" s="2" t="s">
        <v>550</v>
      </c>
      <c r="B137" s="255"/>
      <c r="C137" s="256"/>
      <c r="D137" s="2"/>
      <c r="E137" s="2" t="s">
        <v>551</v>
      </c>
      <c r="F137" s="2"/>
      <c r="G137" s="2"/>
    </row>
    <row r="138" spans="1:7" ht="16.5" x14ac:dyDescent="0.3">
      <c r="A138" s="2" t="s">
        <v>389</v>
      </c>
      <c r="B138" s="255"/>
      <c r="C138" s="256"/>
      <c r="D138" s="2"/>
      <c r="E138" s="257" t="s">
        <v>552</v>
      </c>
      <c r="F138" s="2"/>
      <c r="G138" s="2"/>
    </row>
    <row r="139" spans="1:7" ht="16.5" x14ac:dyDescent="0.3">
      <c r="A139" s="2"/>
      <c r="B139" s="255"/>
      <c r="C139" s="256"/>
      <c r="D139" s="2"/>
      <c r="E139" s="2"/>
      <c r="F139" s="2"/>
      <c r="G139" s="2"/>
    </row>
    <row r="140" spans="1:7" ht="16.5" x14ac:dyDescent="0.3">
      <c r="A140" s="2" t="s">
        <v>553</v>
      </c>
      <c r="B140" s="255"/>
      <c r="C140" s="256"/>
      <c r="D140" s="2"/>
      <c r="E140" s="2"/>
      <c r="F140" s="2"/>
      <c r="G140" s="2"/>
    </row>
    <row r="141" spans="1:7" ht="16.5" x14ac:dyDescent="0.3">
      <c r="A141" s="2"/>
      <c r="B141" s="255"/>
      <c r="C141" s="256"/>
      <c r="D141" s="2"/>
      <c r="E141" s="2"/>
      <c r="F141" s="2"/>
      <c r="G141" s="2"/>
    </row>
    <row r="142" spans="1:7" ht="16.5" x14ac:dyDescent="0.3">
      <c r="A142" s="2" t="s">
        <v>554</v>
      </c>
      <c r="B142" s="255"/>
      <c r="C142" s="256"/>
      <c r="D142" s="2"/>
      <c r="E142" s="2"/>
      <c r="F142" s="2"/>
      <c r="G142" s="2"/>
    </row>
    <row r="143" spans="1:7" ht="16.5" x14ac:dyDescent="0.3">
      <c r="A143" s="2" t="s">
        <v>555</v>
      </c>
      <c r="B143" s="255"/>
      <c r="C143" s="256"/>
      <c r="D143" s="2"/>
      <c r="E143" s="2"/>
      <c r="F143" s="2"/>
      <c r="G143" s="2"/>
    </row>
    <row r="144" spans="1:7" ht="16.5" x14ac:dyDescent="0.3">
      <c r="A144" s="2"/>
      <c r="B144" s="255"/>
      <c r="C144" s="256"/>
      <c r="D144" s="2"/>
      <c r="E144" s="2"/>
      <c r="F144" s="2"/>
      <c r="G144" s="2"/>
    </row>
    <row r="145" spans="1:7" ht="16.5" x14ac:dyDescent="0.3">
      <c r="A145" s="258" t="s">
        <v>556</v>
      </c>
      <c r="B145" s="259"/>
      <c r="C145" s="261" t="s">
        <v>95</v>
      </c>
      <c r="D145" s="260"/>
      <c r="E145" s="261" t="s">
        <v>208</v>
      </c>
      <c r="F145" s="261"/>
      <c r="G145" s="2"/>
    </row>
    <row r="146" spans="1:7" ht="16.5" x14ac:dyDescent="0.3">
      <c r="A146" s="44" t="s">
        <v>557</v>
      </c>
      <c r="B146" s="262"/>
      <c r="C146" s="262"/>
      <c r="D146" s="59"/>
      <c r="E146" s="64"/>
      <c r="F146" s="4"/>
      <c r="G146" s="2"/>
    </row>
    <row r="147" spans="1:7" ht="16.5" x14ac:dyDescent="0.3">
      <c r="A147" s="4" t="s">
        <v>558</v>
      </c>
      <c r="B147" s="17"/>
      <c r="C147" s="17">
        <v>283.71122500000001</v>
      </c>
      <c r="D147" s="196"/>
      <c r="E147" s="207">
        <f t="shared" ref="E147:E148" si="22">C147*1.085</f>
        <v>307.826679125</v>
      </c>
      <c r="F147" s="71"/>
      <c r="G147" s="2"/>
    </row>
    <row r="148" spans="1:7" ht="16.5" x14ac:dyDescent="0.3">
      <c r="A148" s="4" t="s">
        <v>559</v>
      </c>
      <c r="B148" s="17"/>
      <c r="C148" s="17">
        <v>113.0136</v>
      </c>
      <c r="D148" s="196"/>
      <c r="E148" s="207">
        <f t="shared" si="22"/>
        <v>122.619756</v>
      </c>
      <c r="F148" s="71"/>
      <c r="G148" s="2"/>
    </row>
    <row r="149" spans="1:7" ht="16.5" x14ac:dyDescent="0.3">
      <c r="A149" s="4" t="s">
        <v>560</v>
      </c>
      <c r="B149" s="17"/>
      <c r="C149" s="17"/>
      <c r="D149" s="196"/>
      <c r="E149" s="263"/>
      <c r="F149" s="71"/>
      <c r="G149" s="2"/>
    </row>
    <row r="150" spans="1:7" ht="16.5" x14ac:dyDescent="0.3">
      <c r="A150" s="4" t="s">
        <v>559</v>
      </c>
      <c r="B150" s="17"/>
      <c r="C150" s="17">
        <v>98.886899999999997</v>
      </c>
      <c r="D150" s="196"/>
      <c r="E150" s="207">
        <f t="shared" ref="E150" si="23">C150*1.085</f>
        <v>107.29228649999999</v>
      </c>
      <c r="F150" s="71"/>
      <c r="G150" s="2"/>
    </row>
    <row r="151" spans="1:7" ht="16.5" x14ac:dyDescent="0.3">
      <c r="A151" s="4" t="s">
        <v>561</v>
      </c>
      <c r="B151" s="17"/>
      <c r="C151" s="17"/>
      <c r="D151" s="196"/>
      <c r="E151" s="263"/>
      <c r="F151" s="71"/>
      <c r="G151" s="2"/>
    </row>
    <row r="152" spans="1:7" ht="16.5" x14ac:dyDescent="0.3">
      <c r="A152" s="4" t="s">
        <v>562</v>
      </c>
      <c r="B152" s="17"/>
      <c r="C152" s="17">
        <v>90.646325000000004</v>
      </c>
      <c r="D152" s="196"/>
      <c r="E152" s="207">
        <f t="shared" ref="E152:E154" si="24">C152*1.085</f>
        <v>98.351262625000004</v>
      </c>
      <c r="F152" s="71"/>
      <c r="G152" s="2"/>
    </row>
    <row r="153" spans="1:7" ht="16.5" x14ac:dyDescent="0.3">
      <c r="A153" s="4" t="s">
        <v>563</v>
      </c>
      <c r="B153" s="17"/>
      <c r="C153" s="17">
        <v>37.671199999999999</v>
      </c>
      <c r="D153" s="196"/>
      <c r="E153" s="207">
        <f t="shared" si="24"/>
        <v>40.873252000000001</v>
      </c>
      <c r="F153" s="71"/>
      <c r="G153" s="2"/>
    </row>
    <row r="154" spans="1:7" ht="16.5" x14ac:dyDescent="0.3">
      <c r="A154" s="4" t="s">
        <v>564</v>
      </c>
      <c r="B154" s="17"/>
      <c r="C154" s="17">
        <v>68.279049999999998</v>
      </c>
      <c r="D154" s="196"/>
      <c r="E154" s="207">
        <f t="shared" si="24"/>
        <v>74.082769249999998</v>
      </c>
      <c r="F154" s="71"/>
      <c r="G154" s="2"/>
    </row>
    <row r="155" spans="1:7" ht="16.5" x14ac:dyDescent="0.3">
      <c r="A155" s="4"/>
      <c r="B155" s="17"/>
      <c r="C155" s="17"/>
      <c r="D155" s="196"/>
      <c r="E155" s="264"/>
      <c r="F155" s="4"/>
      <c r="G155" s="2"/>
    </row>
    <row r="156" spans="1:7" ht="16.5" x14ac:dyDescent="0.3">
      <c r="A156" s="44" t="s">
        <v>565</v>
      </c>
      <c r="B156" s="262"/>
      <c r="C156" s="262"/>
      <c r="D156" s="196"/>
      <c r="E156" s="264"/>
      <c r="F156" s="4"/>
      <c r="G156" s="2"/>
    </row>
    <row r="157" spans="1:7" ht="16.5" x14ac:dyDescent="0.3">
      <c r="A157" s="4" t="s">
        <v>562</v>
      </c>
      <c r="B157" s="17"/>
      <c r="C157" s="17">
        <v>68.279049999999998</v>
      </c>
      <c r="D157" s="196"/>
      <c r="E157" s="207">
        <f t="shared" ref="E157:E160" si="25">C157*1.085</f>
        <v>74.082769249999998</v>
      </c>
      <c r="F157" s="71"/>
      <c r="G157" s="2"/>
    </row>
    <row r="158" spans="1:7" ht="16.5" x14ac:dyDescent="0.3">
      <c r="A158" s="4" t="s">
        <v>564</v>
      </c>
      <c r="B158" s="17"/>
      <c r="C158" s="17">
        <v>68.279049999999998</v>
      </c>
      <c r="D158" s="196"/>
      <c r="E158" s="207">
        <f t="shared" si="25"/>
        <v>74.082769249999998</v>
      </c>
      <c r="F158" s="71"/>
      <c r="G158" s="2"/>
    </row>
    <row r="159" spans="1:7" ht="16.5" x14ac:dyDescent="0.3">
      <c r="A159" s="4" t="s">
        <v>566</v>
      </c>
      <c r="B159" s="17"/>
      <c r="C159" s="17">
        <v>429.68712499999998</v>
      </c>
      <c r="D159" s="196"/>
      <c r="E159" s="207">
        <f t="shared" si="25"/>
        <v>466.21053062499999</v>
      </c>
      <c r="F159" s="71"/>
      <c r="G159" s="2"/>
    </row>
    <row r="160" spans="1:7" ht="16.5" x14ac:dyDescent="0.3">
      <c r="A160" s="4" t="s">
        <v>567</v>
      </c>
      <c r="B160" s="17"/>
      <c r="C160" s="17">
        <v>982.98287500000004</v>
      </c>
      <c r="D160" s="196"/>
      <c r="E160" s="207">
        <f t="shared" si="25"/>
        <v>1066.5364193749999</v>
      </c>
      <c r="F160" s="71"/>
      <c r="G160" s="2"/>
    </row>
    <row r="161" spans="1:7" ht="16.5" x14ac:dyDescent="0.3">
      <c r="A161" s="4"/>
      <c r="B161" s="17"/>
      <c r="C161" s="17"/>
      <c r="D161" s="196"/>
      <c r="E161" s="264"/>
      <c r="F161" s="4"/>
      <c r="G161" s="2"/>
    </row>
    <row r="162" spans="1:7" ht="16.5" x14ac:dyDescent="0.3">
      <c r="A162" s="44" t="s">
        <v>568</v>
      </c>
      <c r="B162" s="262"/>
      <c r="C162" s="262"/>
      <c r="D162" s="196"/>
      <c r="E162" s="264"/>
      <c r="F162" s="4"/>
      <c r="G162" s="2"/>
    </row>
    <row r="163" spans="1:7" ht="16.5" x14ac:dyDescent="0.3">
      <c r="A163" s="30" t="s">
        <v>569</v>
      </c>
      <c r="B163" s="262"/>
      <c r="C163" s="262"/>
      <c r="D163" s="196"/>
      <c r="E163" s="264"/>
      <c r="F163" s="71"/>
      <c r="G163" s="2"/>
    </row>
    <row r="164" spans="1:7" ht="16.5" x14ac:dyDescent="0.3">
      <c r="A164" s="4" t="s">
        <v>570</v>
      </c>
      <c r="B164" s="17"/>
      <c r="C164" s="17">
        <v>409.67429999999996</v>
      </c>
      <c r="D164" s="196"/>
      <c r="E164" s="207">
        <f t="shared" ref="E164:E166" si="26">C164*1.085</f>
        <v>444.49661549999996</v>
      </c>
      <c r="F164" s="71"/>
      <c r="G164" s="2"/>
    </row>
    <row r="165" spans="1:7" ht="16.5" x14ac:dyDescent="0.3">
      <c r="A165" s="4" t="s">
        <v>571</v>
      </c>
      <c r="B165" s="17"/>
      <c r="C165" s="17">
        <v>122.4314</v>
      </c>
      <c r="D165" s="196"/>
      <c r="E165" s="207">
        <f t="shared" si="26"/>
        <v>132.83806899999999</v>
      </c>
      <c r="F165" s="71"/>
      <c r="G165" s="2"/>
    </row>
    <row r="166" spans="1:7" ht="16.5" x14ac:dyDescent="0.3">
      <c r="A166" s="4" t="s">
        <v>572</v>
      </c>
      <c r="B166" s="17"/>
      <c r="C166" s="17">
        <v>122.4314</v>
      </c>
      <c r="D166" s="196"/>
      <c r="E166" s="207">
        <f t="shared" si="26"/>
        <v>132.83806899999999</v>
      </c>
      <c r="F166" s="71"/>
      <c r="G166" s="2"/>
    </row>
    <row r="167" spans="1:7" ht="16.5" x14ac:dyDescent="0.3">
      <c r="A167" s="4"/>
      <c r="B167" s="17"/>
      <c r="C167" s="17"/>
      <c r="D167" s="196"/>
      <c r="E167" s="264"/>
      <c r="F167" s="4"/>
      <c r="G167" s="2"/>
    </row>
    <row r="168" spans="1:7" ht="16.5" x14ac:dyDescent="0.3">
      <c r="A168" s="30" t="s">
        <v>573</v>
      </c>
      <c r="B168" s="262"/>
      <c r="C168" s="262"/>
      <c r="D168" s="196"/>
      <c r="E168" s="264"/>
      <c r="F168" s="71"/>
      <c r="G168" s="2"/>
    </row>
    <row r="169" spans="1:7" ht="16.5" x14ac:dyDescent="0.3">
      <c r="A169" s="30" t="s">
        <v>574</v>
      </c>
      <c r="B169" s="262"/>
      <c r="C169" s="262"/>
      <c r="D169" s="196"/>
      <c r="E169" s="264"/>
      <c r="F169" s="71"/>
      <c r="G169" s="2"/>
    </row>
    <row r="170" spans="1:7" ht="16.5" x14ac:dyDescent="0.3">
      <c r="A170" s="4" t="s">
        <v>575</v>
      </c>
      <c r="B170" s="17"/>
      <c r="C170" s="17">
        <v>3278.5716249999996</v>
      </c>
      <c r="D170" s="196"/>
      <c r="E170" s="207">
        <f t="shared" ref="E170:E171" si="27">C170*1.085</f>
        <v>3557.2502131249994</v>
      </c>
      <c r="F170" s="71"/>
      <c r="G170" s="2"/>
    </row>
    <row r="171" spans="1:7" ht="16.5" x14ac:dyDescent="0.3">
      <c r="A171" s="4" t="s">
        <v>576</v>
      </c>
      <c r="B171" s="17"/>
      <c r="C171" s="17">
        <v>740.47452499999997</v>
      </c>
      <c r="D171" s="196"/>
      <c r="E171" s="207">
        <f t="shared" si="27"/>
        <v>803.41485962499996</v>
      </c>
      <c r="F171" s="71"/>
      <c r="G171" s="2"/>
    </row>
    <row r="172" spans="1:7" ht="16.5" x14ac:dyDescent="0.3">
      <c r="A172" s="4" t="s">
        <v>577</v>
      </c>
      <c r="B172" s="17"/>
      <c r="C172" s="17"/>
      <c r="D172" s="196"/>
      <c r="E172" s="264"/>
      <c r="F172" s="71"/>
      <c r="G172" s="2"/>
    </row>
    <row r="173" spans="1:7" ht="16.5" x14ac:dyDescent="0.3">
      <c r="A173" s="4" t="s">
        <v>578</v>
      </c>
      <c r="B173" s="17"/>
      <c r="C173" s="17"/>
      <c r="D173" s="196"/>
      <c r="E173" s="264"/>
      <c r="F173" s="71"/>
      <c r="G173" s="2"/>
    </row>
    <row r="174" spans="1:7" ht="16.5" x14ac:dyDescent="0.3">
      <c r="A174" s="4"/>
      <c r="B174" s="17"/>
      <c r="C174" s="17"/>
      <c r="D174" s="196"/>
      <c r="E174" s="264"/>
      <c r="F174" s="4"/>
      <c r="G174" s="2"/>
    </row>
    <row r="175" spans="1:7" ht="16.5" x14ac:dyDescent="0.3">
      <c r="A175" s="258" t="s">
        <v>579</v>
      </c>
      <c r="B175" s="262"/>
      <c r="C175" s="262"/>
      <c r="D175" s="196"/>
      <c r="E175" s="264"/>
      <c r="F175" s="4"/>
      <c r="G175" s="2"/>
    </row>
    <row r="176" spans="1:7" ht="16.5" x14ac:dyDescent="0.3">
      <c r="A176" s="4" t="s">
        <v>580</v>
      </c>
      <c r="B176" s="17"/>
      <c r="C176" s="17">
        <v>105.95024999999998</v>
      </c>
      <c r="D176" s="196"/>
      <c r="E176" s="207">
        <f t="shared" ref="E176" si="28">C176*1.085</f>
        <v>114.95602124999998</v>
      </c>
      <c r="F176" s="71"/>
      <c r="G176" s="2"/>
    </row>
    <row r="177" spans="1:7" ht="16.5" x14ac:dyDescent="0.3">
      <c r="A177" s="4"/>
      <c r="B177" s="17"/>
      <c r="C177" s="17"/>
      <c r="D177" s="2"/>
      <c r="E177" s="2"/>
      <c r="F177" s="4"/>
      <c r="G177" s="2"/>
    </row>
    <row r="178" spans="1:7" ht="16.5" x14ac:dyDescent="0.3">
      <c r="A178" s="258" t="s">
        <v>581</v>
      </c>
      <c r="B178" s="259"/>
      <c r="C178" s="261" t="s">
        <v>95</v>
      </c>
      <c r="D178" s="260"/>
      <c r="E178" s="261" t="s">
        <v>208</v>
      </c>
      <c r="F178" s="261"/>
      <c r="G178" s="2"/>
    </row>
    <row r="179" spans="1:7" ht="16.5" x14ac:dyDescent="0.3">
      <c r="A179" s="4" t="s">
        <v>582</v>
      </c>
      <c r="B179" s="17"/>
      <c r="C179" s="17">
        <v>196.59657499999997</v>
      </c>
      <c r="D179" s="265"/>
      <c r="E179" s="207">
        <f t="shared" ref="E179:E184" si="29">C179*1.085</f>
        <v>213.30728387499997</v>
      </c>
      <c r="F179" s="109"/>
      <c r="G179" s="2"/>
    </row>
    <row r="180" spans="1:7" ht="16.5" x14ac:dyDescent="0.3">
      <c r="A180" s="4" t="s">
        <v>583</v>
      </c>
      <c r="B180" s="17"/>
      <c r="C180" s="17">
        <v>98.886899999999997</v>
      </c>
      <c r="D180" s="265"/>
      <c r="E180" s="207">
        <f t="shared" si="29"/>
        <v>107.29228649999999</v>
      </c>
      <c r="F180" s="109"/>
      <c r="G180" s="2"/>
    </row>
    <row r="181" spans="1:7" ht="16.5" x14ac:dyDescent="0.3">
      <c r="A181" s="4" t="s">
        <v>584</v>
      </c>
      <c r="B181" s="17"/>
      <c r="C181" s="17">
        <v>98.886899999999997</v>
      </c>
      <c r="D181" s="265"/>
      <c r="E181" s="207">
        <f t="shared" si="29"/>
        <v>107.29228649999999</v>
      </c>
      <c r="F181" s="109"/>
      <c r="G181" s="2"/>
    </row>
    <row r="182" spans="1:7" ht="16.5" x14ac:dyDescent="0.3">
      <c r="A182" s="4" t="s">
        <v>585</v>
      </c>
      <c r="B182" s="17"/>
      <c r="C182" s="17">
        <v>409.67429999999996</v>
      </c>
      <c r="D182" s="265"/>
      <c r="E182" s="207">
        <f t="shared" si="29"/>
        <v>444.49661549999996</v>
      </c>
      <c r="F182" s="109"/>
      <c r="G182" s="2"/>
    </row>
    <row r="183" spans="1:7" ht="16.5" x14ac:dyDescent="0.3">
      <c r="A183" s="4" t="s">
        <v>586</v>
      </c>
      <c r="B183" s="17"/>
      <c r="C183" s="17">
        <v>37.671199999999999</v>
      </c>
      <c r="D183" s="265"/>
      <c r="E183" s="207">
        <f t="shared" si="29"/>
        <v>40.873252000000001</v>
      </c>
      <c r="F183" s="109"/>
      <c r="G183" s="2"/>
    </row>
    <row r="184" spans="1:7" ht="16.5" x14ac:dyDescent="0.3">
      <c r="A184" s="4" t="s">
        <v>587</v>
      </c>
      <c r="B184" s="17"/>
      <c r="C184" s="17">
        <v>72.987949999999998</v>
      </c>
      <c r="D184" s="265"/>
      <c r="E184" s="207">
        <f t="shared" si="29"/>
        <v>79.191925749999996</v>
      </c>
      <c r="F184" s="109"/>
      <c r="G184" s="2"/>
    </row>
    <row r="185" spans="1:7" ht="16.5" x14ac:dyDescent="0.3">
      <c r="A185" s="4"/>
      <c r="B185" s="17"/>
      <c r="C185" s="17"/>
      <c r="D185" s="265"/>
      <c r="E185" s="266"/>
      <c r="F185" s="4"/>
      <c r="G185" s="2"/>
    </row>
    <row r="186" spans="1:7" ht="16.5" x14ac:dyDescent="0.3">
      <c r="A186" s="258" t="s">
        <v>588</v>
      </c>
      <c r="B186" s="259"/>
      <c r="C186" s="261" t="s">
        <v>95</v>
      </c>
      <c r="D186" s="260"/>
      <c r="E186" s="261" t="s">
        <v>208</v>
      </c>
      <c r="F186" s="261"/>
      <c r="G186" s="2"/>
    </row>
    <row r="187" spans="1:7" ht="16.5" x14ac:dyDescent="0.3">
      <c r="A187" s="4" t="s">
        <v>582</v>
      </c>
      <c r="B187" s="17"/>
      <c r="C187" s="17">
        <v>196.59657499999997</v>
      </c>
      <c r="D187" s="265"/>
      <c r="E187" s="207">
        <f t="shared" ref="E187:E190" si="30">C187*1.085</f>
        <v>213.30728387499997</v>
      </c>
      <c r="F187" s="71"/>
      <c r="G187" s="2"/>
    </row>
    <row r="188" spans="1:7" ht="16.5" x14ac:dyDescent="0.3">
      <c r="A188" s="4" t="s">
        <v>583</v>
      </c>
      <c r="B188" s="17"/>
      <c r="C188" s="17">
        <v>98.886899999999997</v>
      </c>
      <c r="D188" s="265"/>
      <c r="E188" s="207">
        <f t="shared" si="30"/>
        <v>107.29228649999999</v>
      </c>
      <c r="F188" s="71"/>
      <c r="G188" s="2"/>
    </row>
    <row r="189" spans="1:7" ht="16.5" x14ac:dyDescent="0.3">
      <c r="A189" s="4" t="s">
        <v>584</v>
      </c>
      <c r="B189" s="17"/>
      <c r="C189" s="17">
        <v>98.886899999999997</v>
      </c>
      <c r="D189" s="265"/>
      <c r="E189" s="207">
        <f t="shared" si="30"/>
        <v>107.29228649999999</v>
      </c>
      <c r="F189" s="71"/>
      <c r="G189" s="2"/>
    </row>
    <row r="190" spans="1:7" ht="16.5" x14ac:dyDescent="0.3">
      <c r="A190" s="4" t="s">
        <v>585</v>
      </c>
      <c r="B190" s="17"/>
      <c r="C190" s="17">
        <v>362.58530000000002</v>
      </c>
      <c r="D190" s="265"/>
      <c r="E190" s="207">
        <f t="shared" si="30"/>
        <v>393.40505050000002</v>
      </c>
      <c r="F190" s="71"/>
      <c r="G190" s="2"/>
    </row>
    <row r="191" spans="1:7" ht="16.5" x14ac:dyDescent="0.3">
      <c r="A191" s="86"/>
      <c r="B191" s="267"/>
      <c r="C191" s="267"/>
      <c r="D191" s="72"/>
      <c r="E191" s="268"/>
      <c r="F191" s="72"/>
      <c r="G191" s="2"/>
    </row>
    <row r="192" spans="1:7" ht="16.5" x14ac:dyDescent="0.3">
      <c r="A192" s="2"/>
      <c r="B192" s="255"/>
      <c r="C192" s="255"/>
      <c r="D192" s="2"/>
      <c r="E192" s="268"/>
      <c r="F192" s="72"/>
      <c r="G192" s="2"/>
    </row>
    <row r="193" spans="1:7" ht="16.5" x14ac:dyDescent="0.3">
      <c r="A193" s="393" t="s">
        <v>630</v>
      </c>
      <c r="B193" s="393"/>
      <c r="C193" s="393"/>
      <c r="D193" s="393"/>
      <c r="E193" s="393"/>
      <c r="F193" s="393"/>
      <c r="G193" s="393"/>
    </row>
    <row r="194" spans="1:7" ht="51.75" x14ac:dyDescent="0.25">
      <c r="A194" s="269" t="s">
        <v>434</v>
      </c>
      <c r="B194" s="270" t="s">
        <v>589</v>
      </c>
      <c r="C194" s="271" t="s">
        <v>590</v>
      </c>
      <c r="D194" s="272" t="s">
        <v>591</v>
      </c>
      <c r="E194" s="273" t="s">
        <v>592</v>
      </c>
      <c r="F194" s="272" t="s">
        <v>590</v>
      </c>
      <c r="G194" s="274" t="s">
        <v>593</v>
      </c>
    </row>
    <row r="195" spans="1:7" ht="16.5" x14ac:dyDescent="0.3">
      <c r="A195" s="4"/>
      <c r="B195" s="17"/>
      <c r="C195" s="256"/>
      <c r="D195" s="275"/>
      <c r="E195" s="59"/>
      <c r="F195" s="4"/>
      <c r="G195" s="64"/>
    </row>
    <row r="196" spans="1:7" ht="16.5" x14ac:dyDescent="0.3">
      <c r="A196" s="4" t="s">
        <v>594</v>
      </c>
      <c r="B196" s="69">
        <v>36.89</v>
      </c>
      <c r="C196" s="276">
        <v>34.139524999999999</v>
      </c>
      <c r="D196" s="277">
        <v>16.657733749999998</v>
      </c>
      <c r="E196" s="278">
        <f>B196*1.085</f>
        <v>40.025649999999999</v>
      </c>
      <c r="F196" s="279">
        <f>C196:C207*1.085</f>
        <v>37.041384624999999</v>
      </c>
      <c r="G196" s="280">
        <f>D196*1.085</f>
        <v>18.073641118749997</v>
      </c>
    </row>
    <row r="197" spans="1:7" ht="16.5" x14ac:dyDescent="0.3">
      <c r="A197" s="4" t="s">
        <v>595</v>
      </c>
      <c r="B197" s="69">
        <v>37.064517096250007</v>
      </c>
      <c r="C197" s="276">
        <v>34.139524999999999</v>
      </c>
      <c r="D197" s="277">
        <v>16.657733749999998</v>
      </c>
      <c r="E197" s="278">
        <f>B197:B208*1.085</f>
        <v>40.215001049431258</v>
      </c>
      <c r="F197" s="279">
        <f t="shared" ref="F197:F207" si="31">C197:C208*1.085</f>
        <v>37.041384624999999</v>
      </c>
      <c r="G197" s="280">
        <f t="shared" ref="G197:G207" si="32">D197*1.085</f>
        <v>18.073641118749997</v>
      </c>
    </row>
    <row r="198" spans="1:7" ht="16.5" x14ac:dyDescent="0.3">
      <c r="A198" s="4" t="s">
        <v>596</v>
      </c>
      <c r="B198" s="69">
        <v>22.37857636</v>
      </c>
      <c r="C198" s="276">
        <v>20.012824999999999</v>
      </c>
      <c r="D198" s="277">
        <v>14.1267</v>
      </c>
      <c r="E198" s="278">
        <f t="shared" ref="E198:E207" si="33">B198:B209*1.085</f>
        <v>24.2807553506</v>
      </c>
      <c r="F198" s="279">
        <f t="shared" si="31"/>
        <v>21.713915125</v>
      </c>
      <c r="G198" s="280">
        <f t="shared" si="32"/>
        <v>15.327469499999999</v>
      </c>
    </row>
    <row r="199" spans="1:7" ht="16.5" x14ac:dyDescent="0.3">
      <c r="A199" s="4" t="s">
        <v>597</v>
      </c>
      <c r="B199" s="69">
        <v>22.37857636</v>
      </c>
      <c r="C199" s="276">
        <v>21.190049999999999</v>
      </c>
      <c r="D199" s="277">
        <v>14.1267</v>
      </c>
      <c r="E199" s="278">
        <f t="shared" si="33"/>
        <v>24.2807553506</v>
      </c>
      <c r="F199" s="279">
        <f t="shared" si="31"/>
        <v>22.991204249999999</v>
      </c>
      <c r="G199" s="280">
        <f t="shared" si="32"/>
        <v>15.327469499999999</v>
      </c>
    </row>
    <row r="200" spans="1:7" ht="16.5" x14ac:dyDescent="0.3">
      <c r="A200" s="4" t="s">
        <v>598</v>
      </c>
      <c r="B200" s="69">
        <v>22.37857636</v>
      </c>
      <c r="C200" s="276">
        <v>21.190049999999999</v>
      </c>
      <c r="D200" s="277">
        <v>14.1267</v>
      </c>
      <c r="E200" s="278">
        <f t="shared" si="33"/>
        <v>24.2807553506</v>
      </c>
      <c r="F200" s="279">
        <f t="shared" si="31"/>
        <v>22.991204249999999</v>
      </c>
      <c r="G200" s="280">
        <f t="shared" si="32"/>
        <v>15.327469499999999</v>
      </c>
    </row>
    <row r="201" spans="1:7" ht="16.5" x14ac:dyDescent="0.3">
      <c r="A201" s="4" t="s">
        <v>599</v>
      </c>
      <c r="B201" s="69">
        <v>22.37857636</v>
      </c>
      <c r="C201" s="276">
        <v>21.190049999999999</v>
      </c>
      <c r="D201" s="277">
        <v>14.1267</v>
      </c>
      <c r="E201" s="278">
        <f t="shared" si="33"/>
        <v>24.2807553506</v>
      </c>
      <c r="F201" s="279">
        <f t="shared" si="31"/>
        <v>22.991204249999999</v>
      </c>
      <c r="G201" s="280">
        <f t="shared" si="32"/>
        <v>15.327469499999999</v>
      </c>
    </row>
    <row r="202" spans="1:7" ht="16.5" x14ac:dyDescent="0.3">
      <c r="A202" s="4" t="s">
        <v>600</v>
      </c>
      <c r="B202" s="69">
        <v>37.064517096250007</v>
      </c>
      <c r="C202" s="276">
        <v>34.139524999999999</v>
      </c>
      <c r="D202" s="277">
        <v>20.542576249999996</v>
      </c>
      <c r="E202" s="278">
        <f t="shared" si="33"/>
        <v>40.215001049431258</v>
      </c>
      <c r="F202" s="279">
        <f t="shared" si="31"/>
        <v>37.041384624999999</v>
      </c>
      <c r="G202" s="280">
        <f t="shared" si="32"/>
        <v>22.288695231249996</v>
      </c>
    </row>
    <row r="203" spans="1:7" ht="16.5" x14ac:dyDescent="0.3">
      <c r="A203" s="4" t="s">
        <v>601</v>
      </c>
      <c r="B203" s="69">
        <v>22.37857636</v>
      </c>
      <c r="C203" s="276">
        <v>21.190049999999999</v>
      </c>
      <c r="D203" s="277">
        <v>14.1267</v>
      </c>
      <c r="E203" s="278">
        <f t="shared" si="33"/>
        <v>24.2807553506</v>
      </c>
      <c r="F203" s="279">
        <f t="shared" si="31"/>
        <v>22.991204249999999</v>
      </c>
      <c r="G203" s="280">
        <f t="shared" si="32"/>
        <v>15.327469499999999</v>
      </c>
    </row>
    <row r="204" spans="1:7" ht="16.5" x14ac:dyDescent="0.3">
      <c r="A204" s="4" t="s">
        <v>602</v>
      </c>
      <c r="B204" s="69">
        <v>22.37857636</v>
      </c>
      <c r="C204" s="276">
        <v>21.190049999999999</v>
      </c>
      <c r="D204" s="277">
        <v>14.1267</v>
      </c>
      <c r="E204" s="278">
        <f t="shared" si="33"/>
        <v>24.2807553506</v>
      </c>
      <c r="F204" s="279">
        <f t="shared" si="31"/>
        <v>22.991204249999999</v>
      </c>
      <c r="G204" s="280">
        <f t="shared" si="32"/>
        <v>15.327469499999999</v>
      </c>
    </row>
    <row r="205" spans="1:7" ht="16.5" x14ac:dyDescent="0.3">
      <c r="A205" s="4" t="s">
        <v>603</v>
      </c>
      <c r="B205" s="69">
        <v>37.064517096250007</v>
      </c>
      <c r="C205" s="276">
        <v>34.139524999999999</v>
      </c>
      <c r="D205" s="277">
        <v>20.542576249999996</v>
      </c>
      <c r="E205" s="278">
        <f t="shared" si="33"/>
        <v>40.215001049431258</v>
      </c>
      <c r="F205" s="279">
        <f t="shared" si="31"/>
        <v>37.041384624999999</v>
      </c>
      <c r="G205" s="280">
        <f t="shared" si="32"/>
        <v>22.288695231249996</v>
      </c>
    </row>
    <row r="206" spans="1:7" ht="16.5" x14ac:dyDescent="0.3">
      <c r="A206" s="4" t="s">
        <v>604</v>
      </c>
      <c r="B206" s="69">
        <v>22.37857636</v>
      </c>
      <c r="C206" s="276">
        <v>21.190049999999999</v>
      </c>
      <c r="D206" s="277">
        <v>14.1267</v>
      </c>
      <c r="E206" s="278">
        <f t="shared" si="33"/>
        <v>24.2807553506</v>
      </c>
      <c r="F206" s="279">
        <f t="shared" si="31"/>
        <v>22.991204249999999</v>
      </c>
      <c r="G206" s="280">
        <f t="shared" si="32"/>
        <v>15.327469499999999</v>
      </c>
    </row>
    <row r="207" spans="1:7" ht="16.5" x14ac:dyDescent="0.3">
      <c r="A207" s="4" t="s">
        <v>605</v>
      </c>
      <c r="B207" s="69">
        <v>22.37857636</v>
      </c>
      <c r="C207" s="276">
        <v>21.190049999999999</v>
      </c>
      <c r="D207" s="277">
        <v>14.1267</v>
      </c>
      <c r="E207" s="278">
        <f t="shared" si="33"/>
        <v>24.2807553506</v>
      </c>
      <c r="F207" s="279">
        <f t="shared" si="31"/>
        <v>22.991204249999999</v>
      </c>
      <c r="G207" s="280">
        <f t="shared" si="32"/>
        <v>15.327469499999999</v>
      </c>
    </row>
    <row r="208" spans="1:7" ht="16.5" x14ac:dyDescent="0.3">
      <c r="A208" s="4"/>
      <c r="B208" s="17"/>
      <c r="C208" s="281"/>
      <c r="D208" s="275"/>
      <c r="E208" s="59"/>
      <c r="F208" s="4"/>
      <c r="G208" s="64"/>
    </row>
    <row r="209" spans="1:7" ht="16.5" x14ac:dyDescent="0.3">
      <c r="A209" s="2" t="s">
        <v>606</v>
      </c>
      <c r="B209" s="255"/>
      <c r="C209" s="256"/>
      <c r="D209" s="2"/>
      <c r="E209" s="2"/>
      <c r="F209" s="2"/>
      <c r="G209" s="2"/>
    </row>
    <row r="210" spans="1:7" ht="16.5" x14ac:dyDescent="0.3">
      <c r="A210" s="2" t="s">
        <v>607</v>
      </c>
      <c r="B210" s="255"/>
      <c r="C210" s="256"/>
      <c r="D210" s="2"/>
      <c r="E210" s="2"/>
      <c r="F210" s="2"/>
      <c r="G210" s="2"/>
    </row>
    <row r="211" spans="1:7" ht="16.5" x14ac:dyDescent="0.3">
      <c r="A211" s="2" t="s">
        <v>608</v>
      </c>
      <c r="B211" s="255"/>
      <c r="C211" s="256"/>
      <c r="D211" s="2"/>
      <c r="E211" s="2"/>
      <c r="F211" s="2"/>
      <c r="G211" s="2"/>
    </row>
    <row r="212" spans="1:7" ht="16.5" x14ac:dyDescent="0.3">
      <c r="A212" s="86"/>
      <c r="B212" s="267"/>
      <c r="C212" s="254"/>
      <c r="D212" s="86"/>
      <c r="E212" s="86"/>
      <c r="F212" s="86"/>
      <c r="G212" s="86"/>
    </row>
    <row r="213" spans="1:7" ht="16.5" x14ac:dyDescent="0.3">
      <c r="A213" s="86"/>
      <c r="B213" s="267"/>
      <c r="C213" s="254"/>
      <c r="D213" s="86"/>
      <c r="E213" s="86"/>
      <c r="F213" s="86"/>
      <c r="G213" s="86"/>
    </row>
    <row r="214" spans="1:7" ht="16.5" x14ac:dyDescent="0.3">
      <c r="A214" s="86"/>
      <c r="B214" s="267"/>
      <c r="C214" s="254"/>
      <c r="D214" s="86"/>
      <c r="E214" s="86"/>
      <c r="F214" s="86"/>
      <c r="G214" s="86"/>
    </row>
    <row r="215" spans="1:7" ht="16.5" x14ac:dyDescent="0.3">
      <c r="A215" s="258" t="s">
        <v>609</v>
      </c>
      <c r="B215" s="259"/>
      <c r="C215" s="261" t="s">
        <v>95</v>
      </c>
      <c r="D215" s="261"/>
      <c r="E215" s="261" t="s">
        <v>208</v>
      </c>
      <c r="F215" s="261"/>
      <c r="G215" s="2"/>
    </row>
    <row r="216" spans="1:7" ht="16.5" x14ac:dyDescent="0.3">
      <c r="B216" s="17"/>
      <c r="C216" s="17"/>
      <c r="D216" s="4"/>
      <c r="E216" s="4"/>
      <c r="F216" s="2"/>
      <c r="G216" s="2"/>
    </row>
    <row r="217" spans="1:7" ht="16.5" x14ac:dyDescent="0.3">
      <c r="A217" s="4" t="s">
        <v>610</v>
      </c>
      <c r="B217" s="247"/>
      <c r="C217" s="247"/>
      <c r="D217" s="4"/>
      <c r="E217" s="4"/>
      <c r="F217" s="4"/>
      <c r="G217" s="2"/>
    </row>
    <row r="218" spans="1:7" ht="16.5" x14ac:dyDescent="0.3">
      <c r="A218" s="4" t="s">
        <v>594</v>
      </c>
      <c r="B218" s="17"/>
      <c r="C218" s="17">
        <v>18.835599999999999</v>
      </c>
      <c r="D218" s="4"/>
      <c r="E218" s="263">
        <f>C218*1.085</f>
        <v>20.436626</v>
      </c>
      <c r="F218" s="4"/>
      <c r="G218" s="282"/>
    </row>
    <row r="219" spans="1:7" ht="16.5" x14ac:dyDescent="0.3">
      <c r="A219" s="4" t="s">
        <v>595</v>
      </c>
      <c r="B219" s="17"/>
      <c r="C219" s="17">
        <v>18.835599999999999</v>
      </c>
      <c r="D219" s="4"/>
      <c r="E219" s="263">
        <f t="shared" ref="E219:E221" si="34">C219*1.085</f>
        <v>20.436626</v>
      </c>
      <c r="F219" s="4"/>
      <c r="G219" s="282"/>
    </row>
    <row r="220" spans="1:7" ht="16.5" x14ac:dyDescent="0.3">
      <c r="A220" s="4" t="s">
        <v>611</v>
      </c>
      <c r="B220" s="17"/>
      <c r="C220" s="17">
        <v>12.949474999999998</v>
      </c>
      <c r="D220" s="4"/>
      <c r="E220" s="263">
        <f t="shared" si="34"/>
        <v>14.050180374999997</v>
      </c>
      <c r="F220" s="4"/>
      <c r="G220" s="282"/>
    </row>
    <row r="221" spans="1:7" ht="16.5" x14ac:dyDescent="0.3">
      <c r="A221" s="4" t="s">
        <v>612</v>
      </c>
      <c r="B221" s="17"/>
      <c r="C221" s="17">
        <v>12.949474999999998</v>
      </c>
      <c r="D221" s="4"/>
      <c r="E221" s="263">
        <f t="shared" si="34"/>
        <v>14.050180374999997</v>
      </c>
      <c r="F221" s="4"/>
      <c r="G221" s="282"/>
    </row>
    <row r="222" spans="1:7" ht="16.5" x14ac:dyDescent="0.3">
      <c r="A222" s="4"/>
      <c r="B222" s="262"/>
      <c r="C222" s="262"/>
      <c r="D222" s="4"/>
      <c r="E222" s="4"/>
      <c r="F222" s="4"/>
      <c r="G222" s="2"/>
    </row>
    <row r="223" spans="1:7" ht="16.5" x14ac:dyDescent="0.3">
      <c r="A223" s="258" t="s">
        <v>613</v>
      </c>
      <c r="B223" s="259"/>
      <c r="C223" s="261" t="s">
        <v>95</v>
      </c>
      <c r="D223" s="261"/>
      <c r="E223" s="261" t="s">
        <v>208</v>
      </c>
      <c r="F223" s="261"/>
      <c r="G223" s="2"/>
    </row>
    <row r="224" spans="1:7" ht="16.5" x14ac:dyDescent="0.3">
      <c r="A224" s="4" t="s">
        <v>614</v>
      </c>
      <c r="B224" s="17"/>
      <c r="C224" s="17"/>
      <c r="D224" s="4"/>
      <c r="E224" s="4"/>
      <c r="F224" s="4"/>
      <c r="G224" s="2"/>
    </row>
    <row r="225" spans="1:7" ht="16.5" x14ac:dyDescent="0.3">
      <c r="A225" s="4" t="s">
        <v>594</v>
      </c>
      <c r="B225" s="17"/>
      <c r="C225" s="17">
        <v>1389.1254999999999</v>
      </c>
      <c r="D225" s="4"/>
      <c r="E225" s="263">
        <f t="shared" ref="E225:E235" si="35">C225*1.085</f>
        <v>1507.2011674999999</v>
      </c>
      <c r="F225" s="4"/>
      <c r="G225" s="282"/>
    </row>
    <row r="226" spans="1:7" ht="16.5" x14ac:dyDescent="0.3">
      <c r="A226" s="4" t="s">
        <v>595</v>
      </c>
      <c r="B226" s="17"/>
      <c r="C226" s="17">
        <v>1389.1254999999999</v>
      </c>
      <c r="D226" s="4"/>
      <c r="E226" s="263">
        <f t="shared" si="35"/>
        <v>1507.2011674999999</v>
      </c>
      <c r="F226" s="4"/>
      <c r="G226" s="282"/>
    </row>
    <row r="227" spans="1:7" ht="16.5" x14ac:dyDescent="0.3">
      <c r="A227" s="4" t="s">
        <v>596</v>
      </c>
      <c r="B227" s="17"/>
      <c r="C227" s="17">
        <v>1389.1254999999999</v>
      </c>
      <c r="D227" s="4"/>
      <c r="E227" s="263">
        <f t="shared" si="35"/>
        <v>1507.2011674999999</v>
      </c>
      <c r="F227" s="4"/>
      <c r="G227" s="282"/>
    </row>
    <row r="228" spans="1:7" ht="16.5" x14ac:dyDescent="0.3">
      <c r="A228" s="4" t="s">
        <v>611</v>
      </c>
      <c r="B228" s="17"/>
      <c r="C228" s="17">
        <v>1389.1254999999999</v>
      </c>
      <c r="D228" s="4"/>
      <c r="E228" s="263">
        <f t="shared" si="35"/>
        <v>1507.2011674999999</v>
      </c>
      <c r="F228" s="4"/>
      <c r="G228" s="282"/>
    </row>
    <row r="229" spans="1:7" ht="16.5" x14ac:dyDescent="0.3">
      <c r="A229" s="4" t="s">
        <v>598</v>
      </c>
      <c r="B229" s="17"/>
      <c r="C229" s="17">
        <v>1389.1254999999999</v>
      </c>
      <c r="D229" s="4"/>
      <c r="E229" s="263">
        <f t="shared" si="35"/>
        <v>1507.2011674999999</v>
      </c>
      <c r="F229" s="4"/>
      <c r="G229" s="282"/>
    </row>
    <row r="230" spans="1:7" ht="16.5" x14ac:dyDescent="0.3">
      <c r="A230" s="4" t="s">
        <v>599</v>
      </c>
      <c r="B230" s="17"/>
      <c r="C230" s="17">
        <v>1389.1254999999999</v>
      </c>
      <c r="D230" s="4"/>
      <c r="E230" s="263">
        <f t="shared" si="35"/>
        <v>1507.2011674999999</v>
      </c>
      <c r="F230" s="4"/>
      <c r="G230" s="282"/>
    </row>
    <row r="231" spans="1:7" ht="16.5" x14ac:dyDescent="0.3">
      <c r="A231" s="4" t="s">
        <v>600</v>
      </c>
      <c r="B231" s="17"/>
      <c r="C231" s="17">
        <v>1389.1254999999999</v>
      </c>
      <c r="D231" s="4"/>
      <c r="E231" s="263">
        <f t="shared" si="35"/>
        <v>1507.2011674999999</v>
      </c>
      <c r="F231" s="4"/>
      <c r="G231" s="282"/>
    </row>
    <row r="232" spans="1:7" ht="16.5" x14ac:dyDescent="0.3">
      <c r="A232" s="4" t="s">
        <v>601</v>
      </c>
      <c r="B232" s="17"/>
      <c r="C232" s="17">
        <v>1389.1254999999999</v>
      </c>
      <c r="D232" s="4"/>
      <c r="E232" s="263">
        <f t="shared" si="35"/>
        <v>1507.2011674999999</v>
      </c>
      <c r="F232" s="4"/>
      <c r="G232" s="282"/>
    </row>
    <row r="233" spans="1:7" ht="16.5" x14ac:dyDescent="0.3">
      <c r="A233" s="4" t="s">
        <v>602</v>
      </c>
      <c r="B233" s="17"/>
      <c r="C233" s="17">
        <v>1389.1254999999999</v>
      </c>
      <c r="D233" s="4"/>
      <c r="E233" s="263">
        <f t="shared" si="35"/>
        <v>1507.2011674999999</v>
      </c>
      <c r="F233" s="4"/>
      <c r="G233" s="282"/>
    </row>
    <row r="234" spans="1:7" ht="16.5" x14ac:dyDescent="0.3">
      <c r="A234" s="4" t="s">
        <v>615</v>
      </c>
      <c r="B234" s="17"/>
      <c r="C234" s="17">
        <v>1389.1254999999999</v>
      </c>
      <c r="D234" s="4"/>
      <c r="E234" s="263">
        <f t="shared" si="35"/>
        <v>1507.2011674999999</v>
      </c>
      <c r="F234" s="4"/>
      <c r="G234" s="282"/>
    </row>
    <row r="235" spans="1:7" ht="16.5" x14ac:dyDescent="0.3">
      <c r="A235" s="4" t="s">
        <v>612</v>
      </c>
      <c r="B235" s="17"/>
      <c r="C235" s="17">
        <v>1389.1254999999999</v>
      </c>
      <c r="D235" s="4"/>
      <c r="E235" s="263">
        <f t="shared" si="35"/>
        <v>1507.2011674999999</v>
      </c>
      <c r="F235" s="4"/>
      <c r="G235" s="282"/>
    </row>
    <row r="236" spans="1:7" ht="16.5" x14ac:dyDescent="0.3">
      <c r="A236" s="2" t="s">
        <v>605</v>
      </c>
      <c r="B236" s="255"/>
      <c r="C236" s="256"/>
      <c r="D236" s="2"/>
      <c r="E236" s="2"/>
      <c r="F236" s="2"/>
      <c r="G236" s="282"/>
    </row>
    <row r="237" spans="1:7" ht="16.5" x14ac:dyDescent="0.3">
      <c r="A237" s="2"/>
      <c r="B237" s="255"/>
      <c r="C237" s="256"/>
      <c r="D237" s="2"/>
      <c r="E237" s="2"/>
      <c r="F237" s="2"/>
      <c r="G237" s="2"/>
    </row>
    <row r="238" spans="1:7" ht="16.5" x14ac:dyDescent="0.3">
      <c r="A238" s="283" t="s">
        <v>616</v>
      </c>
      <c r="B238" s="284"/>
      <c r="C238" s="285"/>
      <c r="D238" s="2"/>
      <c r="E238" s="2"/>
      <c r="F238" s="2"/>
      <c r="G238" s="2"/>
    </row>
    <row r="239" spans="1:7" ht="16.5" x14ac:dyDescent="0.3">
      <c r="A239" s="2"/>
      <c r="B239" s="255"/>
      <c r="C239" s="256"/>
      <c r="D239" s="2"/>
      <c r="E239" s="2"/>
      <c r="F239" s="2"/>
      <c r="G239" s="2"/>
    </row>
    <row r="240" spans="1:7" ht="16.5" x14ac:dyDescent="0.3">
      <c r="A240" s="2" t="s">
        <v>617</v>
      </c>
      <c r="B240" s="255"/>
      <c r="C240" s="256"/>
      <c r="D240" s="2"/>
      <c r="E240" s="2"/>
      <c r="F240" s="2"/>
      <c r="G240" s="2"/>
    </row>
    <row r="241" spans="1:7" ht="16.5" x14ac:dyDescent="0.3">
      <c r="A241" s="2" t="s">
        <v>618</v>
      </c>
      <c r="B241" s="255"/>
      <c r="C241" s="256"/>
      <c r="D241" s="2"/>
      <c r="E241" s="2"/>
      <c r="F241" s="2"/>
      <c r="G241" s="2"/>
    </row>
    <row r="242" spans="1:7" ht="16.5" x14ac:dyDescent="0.3">
      <c r="A242" s="2" t="s">
        <v>619</v>
      </c>
      <c r="B242" s="255"/>
      <c r="C242" s="256"/>
      <c r="D242" s="2"/>
      <c r="E242" s="2"/>
      <c r="F242" s="2"/>
      <c r="G242" s="2"/>
    </row>
    <row r="243" spans="1:7" ht="16.5" x14ac:dyDescent="0.3">
      <c r="A243" s="2" t="s">
        <v>620</v>
      </c>
      <c r="B243" s="255"/>
      <c r="C243" s="256"/>
      <c r="D243" s="2"/>
      <c r="E243" s="2"/>
      <c r="F243" s="2"/>
      <c r="G243" s="2"/>
    </row>
    <row r="244" spans="1:7" ht="16.5" x14ac:dyDescent="0.3">
      <c r="A244" s="2" t="s">
        <v>621</v>
      </c>
      <c r="B244" s="255"/>
      <c r="C244" s="256"/>
      <c r="D244" s="2"/>
      <c r="E244" s="2"/>
      <c r="F244" s="2"/>
      <c r="G244" s="2"/>
    </row>
    <row r="245" spans="1:7" ht="16.5" x14ac:dyDescent="0.3">
      <c r="A245" s="2" t="s">
        <v>622</v>
      </c>
      <c r="B245" s="255"/>
      <c r="C245" s="256"/>
      <c r="D245" s="2"/>
      <c r="E245" s="2"/>
      <c r="F245" s="2"/>
      <c r="G245" s="2"/>
    </row>
    <row r="246" spans="1:7" ht="16.5" x14ac:dyDescent="0.3">
      <c r="A246" s="2" t="s">
        <v>623</v>
      </c>
      <c r="B246" s="255"/>
      <c r="C246" s="256"/>
      <c r="D246" s="2"/>
      <c r="E246" s="2"/>
      <c r="F246" s="2"/>
      <c r="G246" s="2"/>
    </row>
    <row r="247" spans="1:7" ht="16.5" x14ac:dyDescent="0.3">
      <c r="A247" s="2" t="s">
        <v>624</v>
      </c>
      <c r="B247" s="255"/>
      <c r="C247" s="256"/>
      <c r="D247" s="2"/>
      <c r="E247" s="2"/>
      <c r="F247" s="2"/>
      <c r="G247" s="2"/>
    </row>
    <row r="248" spans="1:7" ht="16.5" x14ac:dyDescent="0.3">
      <c r="A248" s="2" t="s">
        <v>625</v>
      </c>
      <c r="B248" s="255"/>
      <c r="C248" s="256"/>
      <c r="D248" s="2"/>
      <c r="E248" s="2"/>
      <c r="F248" s="2"/>
      <c r="G248" s="2"/>
    </row>
    <row r="249" spans="1:7" ht="16.5" x14ac:dyDescent="0.3">
      <c r="A249" s="2" t="s">
        <v>626</v>
      </c>
      <c r="B249" s="255"/>
      <c r="C249" s="256"/>
      <c r="D249" s="2"/>
      <c r="E249" s="2"/>
      <c r="F249" s="2"/>
      <c r="G249" s="2"/>
    </row>
  </sheetData>
  <mergeCells count="6">
    <mergeCell ref="A193:G193"/>
    <mergeCell ref="B53:C53"/>
    <mergeCell ref="D53:E53"/>
    <mergeCell ref="B54:C54"/>
    <mergeCell ref="D54:E54"/>
    <mergeCell ref="A93:F9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zoomScaleNormal="100" workbookViewId="0">
      <selection activeCell="D22" sqref="D22"/>
    </sheetView>
  </sheetViews>
  <sheetFormatPr defaultColWidth="36.7109375" defaultRowHeight="15" x14ac:dyDescent="0.25"/>
  <cols>
    <col min="2" max="2" width="18.42578125" customWidth="1"/>
    <col min="3" max="3" width="18.28515625" customWidth="1"/>
  </cols>
  <sheetData>
    <row r="1" spans="1:3" ht="18" x14ac:dyDescent="0.25">
      <c r="A1" s="382" t="s">
        <v>631</v>
      </c>
      <c r="B1" s="382"/>
      <c r="C1" s="382"/>
    </row>
    <row r="2" spans="1:3" ht="16.5" x14ac:dyDescent="0.3">
      <c r="A2" s="2" t="s">
        <v>632</v>
      </c>
      <c r="B2" s="2"/>
      <c r="C2" s="2"/>
    </row>
    <row r="3" spans="1:3" ht="16.5" x14ac:dyDescent="0.3">
      <c r="A3" s="2"/>
      <c r="B3" s="2"/>
      <c r="C3" s="2"/>
    </row>
    <row r="4" spans="1:3" ht="16.5" x14ac:dyDescent="0.3">
      <c r="A4" s="288" t="s">
        <v>633</v>
      </c>
      <c r="B4" s="261" t="s">
        <v>95</v>
      </c>
      <c r="C4" s="261" t="s">
        <v>208</v>
      </c>
    </row>
    <row r="5" spans="1:3" ht="16.5" x14ac:dyDescent="0.3">
      <c r="A5" s="4" t="s">
        <v>634</v>
      </c>
      <c r="B5" s="4"/>
      <c r="C5" s="4"/>
    </row>
    <row r="6" spans="1:3" ht="16.5" x14ac:dyDescent="0.3">
      <c r="A6" s="4" t="s">
        <v>635</v>
      </c>
      <c r="B6" s="289">
        <v>113.0136</v>
      </c>
      <c r="C6" s="290">
        <f>B6*1.085</f>
        <v>122.619756</v>
      </c>
    </row>
    <row r="7" spans="1:3" ht="16.5" x14ac:dyDescent="0.3">
      <c r="A7" s="4" t="s">
        <v>636</v>
      </c>
      <c r="B7" s="289">
        <v>515.62454999999989</v>
      </c>
      <c r="C7" s="290">
        <f>B7*1.085</f>
        <v>559.4526367499999</v>
      </c>
    </row>
    <row r="8" spans="1:3" ht="16.5" x14ac:dyDescent="0.3">
      <c r="A8" s="4"/>
      <c r="B8" s="4"/>
      <c r="C8" s="4"/>
    </row>
    <row r="9" spans="1:3" ht="16.5" x14ac:dyDescent="0.3">
      <c r="A9" s="2" t="s">
        <v>637</v>
      </c>
      <c r="B9" s="2"/>
      <c r="C9" s="2"/>
    </row>
    <row r="10" spans="1:3" ht="16.5" x14ac:dyDescent="0.3">
      <c r="A10" s="2" t="s">
        <v>638</v>
      </c>
      <c r="B10" s="2"/>
      <c r="C10" s="2"/>
    </row>
    <row r="11" spans="1:3" ht="16.5" x14ac:dyDescent="0.3">
      <c r="A11" s="2"/>
      <c r="B11" s="2"/>
      <c r="C11" s="2"/>
    </row>
    <row r="12" spans="1:3" ht="16.5" x14ac:dyDescent="0.3">
      <c r="A12" s="2" t="s">
        <v>639</v>
      </c>
      <c r="B12" s="2"/>
      <c r="C12" s="2"/>
    </row>
    <row r="13" spans="1:3" ht="16.5" x14ac:dyDescent="0.3">
      <c r="A13" s="2" t="s">
        <v>638</v>
      </c>
      <c r="B13" s="2"/>
      <c r="C13" s="2"/>
    </row>
    <row r="14" spans="1:3" ht="16.5" x14ac:dyDescent="0.3">
      <c r="A14" s="2"/>
      <c r="B14" s="2"/>
      <c r="C14" s="2"/>
    </row>
    <row r="15" spans="1:3" ht="16.5" x14ac:dyDescent="0.3">
      <c r="A15" s="258" t="s">
        <v>633</v>
      </c>
      <c r="B15" s="261" t="s">
        <v>95</v>
      </c>
      <c r="C15" s="261" t="s">
        <v>208</v>
      </c>
    </row>
    <row r="16" spans="1:3" ht="16.5" x14ac:dyDescent="0.3">
      <c r="A16" s="30" t="s">
        <v>640</v>
      </c>
      <c r="B16" s="136"/>
      <c r="C16" s="136"/>
    </row>
    <row r="17" spans="1:3" ht="16.5" x14ac:dyDescent="0.3">
      <c r="A17" s="4" t="s">
        <v>641</v>
      </c>
      <c r="B17" s="291">
        <v>22.955887499999999</v>
      </c>
      <c r="C17" s="290">
        <f t="shared" ref="C17:C26" si="0">B17*1.085</f>
        <v>24.9071379375</v>
      </c>
    </row>
    <row r="18" spans="1:3" ht="16.5" x14ac:dyDescent="0.3">
      <c r="A18" s="4" t="s">
        <v>642</v>
      </c>
      <c r="B18" s="289">
        <v>34.139524999999999</v>
      </c>
      <c r="C18" s="290">
        <f t="shared" si="0"/>
        <v>37.041384624999999</v>
      </c>
    </row>
    <row r="19" spans="1:3" ht="16.5" x14ac:dyDescent="0.3">
      <c r="A19" s="4" t="s">
        <v>643</v>
      </c>
      <c r="B19" s="289">
        <v>68.279049999999998</v>
      </c>
      <c r="C19" s="290">
        <f t="shared" si="0"/>
        <v>74.082769249999998</v>
      </c>
    </row>
    <row r="20" spans="1:3" ht="16.5" x14ac:dyDescent="0.3">
      <c r="A20" s="4" t="s">
        <v>644</v>
      </c>
      <c r="B20" s="289">
        <v>160.1026</v>
      </c>
      <c r="C20" s="290">
        <f t="shared" si="0"/>
        <v>173.711321</v>
      </c>
    </row>
    <row r="21" spans="1:3" ht="16.5" x14ac:dyDescent="0.3">
      <c r="A21" s="4" t="s">
        <v>645</v>
      </c>
      <c r="B21" s="289">
        <v>170.69762499999999</v>
      </c>
      <c r="C21" s="290">
        <f t="shared" si="0"/>
        <v>185.20692312499997</v>
      </c>
    </row>
    <row r="22" spans="1:3" ht="16.5" x14ac:dyDescent="0.3">
      <c r="A22" s="4" t="s">
        <v>646</v>
      </c>
      <c r="B22" s="289">
        <v>170.69762499999999</v>
      </c>
      <c r="C22" s="290">
        <f t="shared" si="0"/>
        <v>185.20692312499997</v>
      </c>
    </row>
    <row r="23" spans="1:3" ht="16.5" x14ac:dyDescent="0.3">
      <c r="A23" s="4" t="s">
        <v>647</v>
      </c>
      <c r="B23" s="289">
        <v>170.69762499999999</v>
      </c>
      <c r="C23" s="290">
        <f t="shared" si="0"/>
        <v>185.20692312499997</v>
      </c>
    </row>
    <row r="24" spans="1:3" ht="16.5" x14ac:dyDescent="0.3">
      <c r="A24" s="4" t="s">
        <v>648</v>
      </c>
      <c r="B24" s="289">
        <v>170.69762499999999</v>
      </c>
      <c r="C24" s="290">
        <f t="shared" si="0"/>
        <v>185.20692312499997</v>
      </c>
    </row>
    <row r="25" spans="1:3" ht="16.5" x14ac:dyDescent="0.3">
      <c r="A25" s="4" t="s">
        <v>649</v>
      </c>
      <c r="B25" s="289">
        <v>134.20364999999998</v>
      </c>
      <c r="C25" s="290">
        <f t="shared" si="0"/>
        <v>145.61096024999998</v>
      </c>
    </row>
    <row r="26" spans="1:3" ht="16.5" x14ac:dyDescent="0.3">
      <c r="A26" s="4" t="s">
        <v>650</v>
      </c>
      <c r="B26" s="289">
        <v>145.9759</v>
      </c>
      <c r="C26" s="290">
        <f t="shared" si="0"/>
        <v>158.38385149999999</v>
      </c>
    </row>
    <row r="27" spans="1:3" ht="16.5" x14ac:dyDescent="0.3">
      <c r="A27" s="4"/>
      <c r="B27" s="292"/>
      <c r="C27" s="292"/>
    </row>
    <row r="28" spans="1:3" ht="16.5" x14ac:dyDescent="0.3">
      <c r="A28" s="30" t="s">
        <v>651</v>
      </c>
      <c r="B28" s="292"/>
      <c r="C28" s="292"/>
    </row>
    <row r="29" spans="1:3" ht="16.5" x14ac:dyDescent="0.3">
      <c r="A29" s="4" t="s">
        <v>652</v>
      </c>
      <c r="B29" s="289">
        <v>3.2962299999999995</v>
      </c>
      <c r="C29" s="290">
        <f>B29*1.085</f>
        <v>3.5764095499999993</v>
      </c>
    </row>
    <row r="30" spans="1:3" ht="16.5" x14ac:dyDescent="0.3">
      <c r="A30" s="4" t="s">
        <v>653</v>
      </c>
      <c r="B30" s="289">
        <v>12.831752499999999</v>
      </c>
      <c r="C30" s="290">
        <f>B30*1.085</f>
        <v>13.922451462499998</v>
      </c>
    </row>
    <row r="31" spans="1:3" ht="16.5" x14ac:dyDescent="0.3">
      <c r="A31" s="4"/>
      <c r="B31" s="293"/>
      <c r="C31" s="293"/>
    </row>
    <row r="32" spans="1:3" ht="16.5" x14ac:dyDescent="0.3">
      <c r="A32" s="30" t="s">
        <v>654</v>
      </c>
      <c r="B32" s="293"/>
      <c r="C32" s="293"/>
    </row>
    <row r="33" spans="1:3" ht="16.5" x14ac:dyDescent="0.3">
      <c r="A33" s="4" t="s">
        <v>655</v>
      </c>
      <c r="B33" s="289">
        <v>162.45704999999998</v>
      </c>
      <c r="C33" s="290">
        <f>B33*1.085</f>
        <v>176.26589924999996</v>
      </c>
    </row>
    <row r="34" spans="1:3" ht="16.5" x14ac:dyDescent="0.3">
      <c r="A34" s="4"/>
      <c r="B34" s="293"/>
      <c r="C34" s="293"/>
    </row>
    <row r="35" spans="1:3" ht="16.5" x14ac:dyDescent="0.3">
      <c r="A35" s="30" t="s">
        <v>656</v>
      </c>
      <c r="B35" s="293"/>
      <c r="C35" s="293"/>
    </row>
    <row r="36" spans="1:3" ht="16.5" x14ac:dyDescent="0.3">
      <c r="A36" s="4" t="s">
        <v>657</v>
      </c>
      <c r="B36" s="289">
        <v>2.0601437499999999</v>
      </c>
      <c r="C36" s="290">
        <f>B36*1.085</f>
        <v>2.2352559687499998</v>
      </c>
    </row>
    <row r="37" spans="1:3" ht="16.5" x14ac:dyDescent="0.3">
      <c r="A37" s="2"/>
      <c r="B37" s="2"/>
      <c r="C37" s="2"/>
    </row>
    <row r="38" spans="1:3" ht="16.5" x14ac:dyDescent="0.3">
      <c r="A38" s="1" t="s">
        <v>658</v>
      </c>
      <c r="B38" s="2"/>
      <c r="C38" s="2"/>
    </row>
    <row r="39" spans="1:3" ht="16.5" x14ac:dyDescent="0.3">
      <c r="A39" s="2" t="s">
        <v>638</v>
      </c>
      <c r="B39" s="2"/>
      <c r="C39" s="282"/>
    </row>
    <row r="40" spans="1:3" ht="16.5" x14ac:dyDescent="0.3">
      <c r="A40" s="2"/>
      <c r="B40" s="2"/>
      <c r="C40" s="282"/>
    </row>
    <row r="41" spans="1:3" ht="16.5" x14ac:dyDescent="0.3">
      <c r="A41" s="294" t="s">
        <v>659</v>
      </c>
      <c r="B41" s="2"/>
      <c r="C41" s="2"/>
    </row>
    <row r="42" spans="1:3" ht="16.5" x14ac:dyDescent="0.3">
      <c r="A42" s="2" t="s">
        <v>660</v>
      </c>
      <c r="B42" s="2"/>
      <c r="C42" s="2"/>
    </row>
    <row r="43" spans="1:3" ht="16.5" x14ac:dyDescent="0.3">
      <c r="A43" s="2" t="s">
        <v>661</v>
      </c>
      <c r="B43" s="2"/>
      <c r="C43" s="2"/>
    </row>
    <row r="44" spans="1:3" ht="16.5" x14ac:dyDescent="0.3">
      <c r="A44" s="64" t="s">
        <v>550</v>
      </c>
      <c r="B44" s="295"/>
      <c r="C44" s="296" t="s">
        <v>387</v>
      </c>
    </row>
    <row r="45" spans="1:3" ht="16.5" x14ac:dyDescent="0.3">
      <c r="A45" s="64" t="s">
        <v>389</v>
      </c>
      <c r="B45" s="58"/>
      <c r="C45" s="210" t="s">
        <v>390</v>
      </c>
    </row>
    <row r="46" spans="1:3" ht="16.5" x14ac:dyDescent="0.3">
      <c r="A46" s="2"/>
      <c r="B46" s="2"/>
      <c r="C46" s="2"/>
    </row>
    <row r="47" spans="1:3" ht="16.5" x14ac:dyDescent="0.3">
      <c r="A47" s="2" t="s">
        <v>662</v>
      </c>
      <c r="B47" s="2"/>
      <c r="C47" s="2"/>
    </row>
    <row r="48" spans="1:3" ht="16.5" x14ac:dyDescent="0.3">
      <c r="A48" s="2"/>
      <c r="B48" s="2"/>
      <c r="C48" s="2"/>
    </row>
    <row r="49" spans="1:3" ht="16.5" x14ac:dyDescent="0.3">
      <c r="A49" s="2" t="s">
        <v>663</v>
      </c>
      <c r="B49" s="2"/>
      <c r="C49" s="2"/>
    </row>
    <row r="50" spans="1:3" ht="16.5" x14ac:dyDescent="0.3">
      <c r="A50" s="2" t="s">
        <v>664</v>
      </c>
      <c r="B50" s="2"/>
      <c r="C50" s="2"/>
    </row>
    <row r="51" spans="1:3" ht="16.5" x14ac:dyDescent="0.3">
      <c r="A51" s="2"/>
      <c r="B51" s="2"/>
      <c r="C51" s="2"/>
    </row>
    <row r="52" spans="1:3" ht="16.5" x14ac:dyDescent="0.3">
      <c r="A52" s="258" t="s">
        <v>665</v>
      </c>
      <c r="B52" s="261" t="s">
        <v>95</v>
      </c>
      <c r="C52" s="261" t="s">
        <v>208</v>
      </c>
    </row>
    <row r="53" spans="1:3" ht="16.5" x14ac:dyDescent="0.3">
      <c r="A53" s="4" t="s">
        <v>558</v>
      </c>
      <c r="B53" s="289">
        <v>211.90049999999997</v>
      </c>
      <c r="C53" s="290">
        <f t="shared" ref="C53:C58" si="1">B53*1.085</f>
        <v>229.91204249999996</v>
      </c>
    </row>
    <row r="54" spans="1:3" ht="16.5" x14ac:dyDescent="0.3">
      <c r="A54" s="4" t="s">
        <v>666</v>
      </c>
      <c r="B54" s="289">
        <v>76.519624999999991</v>
      </c>
      <c r="C54" s="290">
        <f t="shared" si="1"/>
        <v>83.023793124999983</v>
      </c>
    </row>
    <row r="55" spans="1:3" ht="16.5" x14ac:dyDescent="0.3">
      <c r="A55" s="4" t="s">
        <v>667</v>
      </c>
      <c r="B55" s="289">
        <v>55.329574999999998</v>
      </c>
      <c r="C55" s="290">
        <f t="shared" si="1"/>
        <v>60.032588874999995</v>
      </c>
    </row>
    <row r="56" spans="1:3" ht="16.5" x14ac:dyDescent="0.3">
      <c r="A56" s="4" t="s">
        <v>562</v>
      </c>
      <c r="B56" s="289">
        <v>70.633499999999998</v>
      </c>
      <c r="C56" s="290">
        <f t="shared" si="1"/>
        <v>76.63734749999999</v>
      </c>
    </row>
    <row r="57" spans="1:3" ht="16.5" x14ac:dyDescent="0.3">
      <c r="A57" s="4" t="s">
        <v>668</v>
      </c>
      <c r="B57" s="289">
        <v>35.316749999999999</v>
      </c>
      <c r="C57" s="290">
        <f t="shared" si="1"/>
        <v>38.318673749999995</v>
      </c>
    </row>
    <row r="58" spans="1:3" ht="16.5" x14ac:dyDescent="0.3">
      <c r="A58" s="4" t="s">
        <v>564</v>
      </c>
      <c r="B58" s="289">
        <v>49.443449999999999</v>
      </c>
      <c r="C58" s="290">
        <f t="shared" si="1"/>
        <v>53.646143249999994</v>
      </c>
    </row>
    <row r="59" spans="1:3" ht="16.5" x14ac:dyDescent="0.3">
      <c r="A59" s="4"/>
      <c r="B59" s="206"/>
      <c r="C59" s="206"/>
    </row>
    <row r="60" spans="1:3" ht="16.5" x14ac:dyDescent="0.3">
      <c r="A60" s="258" t="s">
        <v>669</v>
      </c>
      <c r="B60" s="261" t="s">
        <v>95</v>
      </c>
      <c r="C60" s="261" t="s">
        <v>208</v>
      </c>
    </row>
    <row r="61" spans="1:3" ht="16.5" x14ac:dyDescent="0.3">
      <c r="A61" s="4" t="s">
        <v>670</v>
      </c>
      <c r="B61" s="289">
        <v>48.854837499999995</v>
      </c>
      <c r="C61" s="290">
        <f t="shared" ref="C61:C63" si="2">B61*1.085</f>
        <v>53.007498687499989</v>
      </c>
    </row>
    <row r="62" spans="1:3" ht="16.5" x14ac:dyDescent="0.3">
      <c r="A62" s="4" t="s">
        <v>671</v>
      </c>
      <c r="B62" s="289">
        <v>48.854837499999995</v>
      </c>
      <c r="C62" s="290">
        <f t="shared" si="2"/>
        <v>53.007498687499989</v>
      </c>
    </row>
    <row r="63" spans="1:3" ht="16.5" x14ac:dyDescent="0.3">
      <c r="A63" s="4" t="s">
        <v>672</v>
      </c>
      <c r="B63" s="289">
        <v>90.646325000000004</v>
      </c>
      <c r="C63" s="290">
        <f t="shared" si="2"/>
        <v>98.351262625000004</v>
      </c>
    </row>
    <row r="64" spans="1:3" ht="16.5" x14ac:dyDescent="0.3">
      <c r="A64" s="4" t="s">
        <v>673</v>
      </c>
      <c r="B64" s="297"/>
      <c r="C64" s="297"/>
    </row>
    <row r="65" spans="1:3" ht="16.5" x14ac:dyDescent="0.3">
      <c r="A65" s="4" t="s">
        <v>674</v>
      </c>
      <c r="B65" s="206"/>
      <c r="C65" s="206"/>
    </row>
    <row r="66" spans="1:3" ht="16.5" x14ac:dyDescent="0.3">
      <c r="A66" s="4" t="s">
        <v>675</v>
      </c>
      <c r="B66" s="206"/>
      <c r="C66" s="206"/>
    </row>
    <row r="67" spans="1:3" ht="16.5" x14ac:dyDescent="0.3">
      <c r="A67" s="4" t="s">
        <v>676</v>
      </c>
      <c r="B67" s="206"/>
      <c r="C67" s="206"/>
    </row>
    <row r="68" spans="1:3" ht="16.5" x14ac:dyDescent="0.3">
      <c r="A68" s="4" t="s">
        <v>677</v>
      </c>
      <c r="B68" s="289">
        <v>57.684024999999998</v>
      </c>
      <c r="C68" s="290">
        <f>B68*1.085</f>
        <v>62.587167124999993</v>
      </c>
    </row>
    <row r="69" spans="1:3" ht="16.5" x14ac:dyDescent="0.3">
      <c r="A69" s="4"/>
      <c r="B69" s="206"/>
      <c r="C69" s="206"/>
    </row>
    <row r="70" spans="1:3" ht="16.5" x14ac:dyDescent="0.3">
      <c r="A70" s="258" t="s">
        <v>678</v>
      </c>
      <c r="B70" s="261" t="s">
        <v>95</v>
      </c>
      <c r="C70" s="261" t="s">
        <v>208</v>
      </c>
    </row>
    <row r="71" spans="1:3" ht="16.5" x14ac:dyDescent="0.3">
      <c r="A71" s="97" t="s">
        <v>679</v>
      </c>
      <c r="B71" s="289">
        <v>23.544499999999999</v>
      </c>
      <c r="C71" s="290">
        <f>B71*1.085</f>
        <v>25.545782499999998</v>
      </c>
    </row>
    <row r="72" spans="1:3" ht="16.5" x14ac:dyDescent="0.3">
      <c r="A72" s="4"/>
      <c r="B72" s="209"/>
      <c r="C72" s="209"/>
    </row>
    <row r="73" spans="1:3" ht="16.5" x14ac:dyDescent="0.3">
      <c r="A73" s="4" t="s">
        <v>680</v>
      </c>
      <c r="B73" s="289">
        <v>23.544499999999999</v>
      </c>
      <c r="C73" s="290">
        <f>B73*1.085</f>
        <v>25.545782499999998</v>
      </c>
    </row>
    <row r="74" spans="1:3" ht="16.5" x14ac:dyDescent="0.3">
      <c r="A74" s="4"/>
      <c r="B74" s="210"/>
      <c r="C74" s="210"/>
    </row>
    <row r="75" spans="1:3" ht="16.5" x14ac:dyDescent="0.3">
      <c r="A75" s="2"/>
      <c r="B75" s="2"/>
      <c r="C75" s="2"/>
    </row>
    <row r="76" spans="1:3" ht="16.5" x14ac:dyDescent="0.3">
      <c r="A76" s="1" t="s">
        <v>681</v>
      </c>
      <c r="B76" s="2"/>
      <c r="C76" s="2"/>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activeCell="F43" sqref="F43"/>
    </sheetView>
  </sheetViews>
  <sheetFormatPr defaultRowHeight="15" x14ac:dyDescent="0.25"/>
  <cols>
    <col min="1" max="1" width="58.140625" customWidth="1"/>
  </cols>
  <sheetData>
    <row r="1" spans="1:4" ht="18" x14ac:dyDescent="0.25">
      <c r="A1" s="382" t="s">
        <v>682</v>
      </c>
      <c r="B1" s="382"/>
      <c r="C1" s="382"/>
      <c r="D1" s="382"/>
    </row>
    <row r="2" spans="1:4" ht="16.5" x14ac:dyDescent="0.3">
      <c r="A2" s="2" t="s">
        <v>632</v>
      </c>
      <c r="B2" s="2"/>
      <c r="C2" s="2"/>
      <c r="D2" s="2"/>
    </row>
    <row r="3" spans="1:4" ht="16.5" x14ac:dyDescent="0.3">
      <c r="A3" s="3"/>
      <c r="B3" s="261" t="s">
        <v>95</v>
      </c>
      <c r="C3" s="261" t="s">
        <v>208</v>
      </c>
      <c r="D3" s="2"/>
    </row>
    <row r="4" spans="1:4" ht="16.5" x14ac:dyDescent="0.3">
      <c r="A4" s="4" t="s">
        <v>683</v>
      </c>
      <c r="B4" s="4"/>
      <c r="C4" s="4"/>
      <c r="D4" s="2"/>
    </row>
    <row r="5" spans="1:4" ht="16.5" x14ac:dyDescent="0.3">
      <c r="A5" s="4" t="s">
        <v>684</v>
      </c>
      <c r="B5" s="298">
        <v>23.544499999999999</v>
      </c>
      <c r="C5" s="298">
        <f>B5*1.085</f>
        <v>25.545782499999998</v>
      </c>
      <c r="D5" s="2"/>
    </row>
    <row r="6" spans="1:4" ht="16.5" x14ac:dyDescent="0.3">
      <c r="A6" s="4" t="s">
        <v>685</v>
      </c>
      <c r="B6" s="209">
        <v>23.544499999999999</v>
      </c>
      <c r="C6" s="298">
        <f>B6*1.085</f>
        <v>25.545782499999998</v>
      </c>
      <c r="D6" s="2"/>
    </row>
    <row r="7" spans="1:4" ht="16.5" x14ac:dyDescent="0.3">
      <c r="A7" s="4"/>
      <c r="B7" s="136"/>
      <c r="C7" s="68"/>
      <c r="D7" s="2"/>
    </row>
    <row r="8" spans="1:4" ht="16.5" x14ac:dyDescent="0.3">
      <c r="A8" s="97" t="s">
        <v>686</v>
      </c>
      <c r="B8" s="209">
        <v>8.8291874999999997</v>
      </c>
      <c r="C8" s="298">
        <f t="shared" ref="C8:C10" si="0">B8*1.085</f>
        <v>9.5796684374999987</v>
      </c>
      <c r="D8" s="2"/>
    </row>
    <row r="9" spans="1:4" ht="16.5" x14ac:dyDescent="0.3">
      <c r="A9" s="4" t="s">
        <v>687</v>
      </c>
      <c r="B9" s="68">
        <v>19.765607750000001</v>
      </c>
      <c r="C9" s="298">
        <f t="shared" si="0"/>
        <v>21.445684408750001</v>
      </c>
      <c r="D9" s="2"/>
    </row>
    <row r="10" spans="1:4" ht="16.5" x14ac:dyDescent="0.3">
      <c r="A10" s="30" t="s">
        <v>688</v>
      </c>
      <c r="B10" s="68">
        <v>4.0261094999999996</v>
      </c>
      <c r="C10" s="298">
        <f t="shared" si="0"/>
        <v>4.3683288074999993</v>
      </c>
      <c r="D10" s="2"/>
    </row>
    <row r="11" spans="1:4" ht="16.5" x14ac:dyDescent="0.3">
      <c r="A11" s="4" t="s">
        <v>689</v>
      </c>
      <c r="B11" s="136"/>
      <c r="C11" s="68"/>
      <c r="D11" s="2"/>
    </row>
    <row r="12" spans="1:4" ht="16.5" x14ac:dyDescent="0.3">
      <c r="A12" s="4" t="s">
        <v>690</v>
      </c>
      <c r="B12" s="68">
        <v>57.354401999999993</v>
      </c>
      <c r="C12" s="298">
        <f>B12*1.085</f>
        <v>62.229526169999993</v>
      </c>
      <c r="D12" s="2"/>
    </row>
    <row r="13" spans="1:4" ht="16.5" x14ac:dyDescent="0.3">
      <c r="A13" s="4"/>
      <c r="B13" s="136"/>
      <c r="C13" s="68"/>
      <c r="D13" s="2"/>
    </row>
    <row r="14" spans="1:4" ht="16.5" x14ac:dyDescent="0.3">
      <c r="A14" s="258" t="s">
        <v>691</v>
      </c>
      <c r="B14" s="261" t="s">
        <v>95</v>
      </c>
      <c r="C14" s="261" t="s">
        <v>208</v>
      </c>
      <c r="D14" s="2"/>
    </row>
    <row r="15" spans="1:4" ht="16.5" x14ac:dyDescent="0.3">
      <c r="A15" s="4" t="s">
        <v>692</v>
      </c>
      <c r="B15" s="299">
        <v>48.266224999999999</v>
      </c>
      <c r="C15" s="298">
        <f t="shared" ref="C15:C17" si="1">B15*1.085</f>
        <v>52.368854124999999</v>
      </c>
      <c r="D15" s="2"/>
    </row>
    <row r="16" spans="1:4" ht="16.5" x14ac:dyDescent="0.3">
      <c r="A16" s="4" t="s">
        <v>693</v>
      </c>
      <c r="B16" s="299">
        <v>48.266224999999999</v>
      </c>
      <c r="C16" s="298">
        <f t="shared" si="1"/>
        <v>52.368854124999999</v>
      </c>
      <c r="D16" s="2"/>
    </row>
    <row r="17" spans="1:4" ht="16.5" x14ac:dyDescent="0.3">
      <c r="A17" s="4" t="s">
        <v>694</v>
      </c>
      <c r="B17" s="299">
        <v>89.469099999999983</v>
      </c>
      <c r="C17" s="298">
        <f t="shared" si="1"/>
        <v>97.07397349999998</v>
      </c>
      <c r="D17" s="2"/>
    </row>
    <row r="18" spans="1:4" ht="16.5" x14ac:dyDescent="0.3">
      <c r="A18" s="4" t="s">
        <v>695</v>
      </c>
      <c r="B18" s="136"/>
      <c r="C18" s="68"/>
      <c r="D18" s="2"/>
    </row>
    <row r="19" spans="1:4" ht="16.5" x14ac:dyDescent="0.3">
      <c r="A19" s="4" t="s">
        <v>696</v>
      </c>
      <c r="B19" s="136"/>
      <c r="C19" s="68"/>
      <c r="D19" s="2"/>
    </row>
    <row r="20" spans="1:4" ht="16.5" x14ac:dyDescent="0.3">
      <c r="A20" s="4" t="s">
        <v>697</v>
      </c>
      <c r="B20" s="136"/>
      <c r="C20" s="68"/>
      <c r="D20" s="2"/>
    </row>
    <row r="21" spans="1:4" ht="16.5" x14ac:dyDescent="0.3">
      <c r="A21" s="4" t="s">
        <v>676</v>
      </c>
      <c r="B21" s="136"/>
      <c r="C21" s="68"/>
      <c r="D21" s="2"/>
    </row>
    <row r="22" spans="1:4" ht="16.5" x14ac:dyDescent="0.3">
      <c r="A22" s="4" t="s">
        <v>677</v>
      </c>
      <c r="B22" s="298">
        <v>62.392924999999991</v>
      </c>
      <c r="C22" s="298">
        <f>B22*1.085</f>
        <v>67.696323624999991</v>
      </c>
      <c r="D22" s="2"/>
    </row>
    <row r="23" spans="1:4" ht="16.5" x14ac:dyDescent="0.3">
      <c r="A23" s="4"/>
      <c r="B23" s="136"/>
      <c r="C23" s="68"/>
      <c r="D23" s="2"/>
    </row>
    <row r="24" spans="1:4" ht="16.5" x14ac:dyDescent="0.3">
      <c r="A24" s="258" t="s">
        <v>698</v>
      </c>
      <c r="B24" s="261" t="s">
        <v>95</v>
      </c>
      <c r="C24" s="261" t="s">
        <v>208</v>
      </c>
      <c r="D24" s="2"/>
    </row>
    <row r="25" spans="1:4" ht="16.5" x14ac:dyDescent="0.3">
      <c r="A25" s="4" t="s">
        <v>635</v>
      </c>
      <c r="B25" s="299">
        <v>113.0136</v>
      </c>
      <c r="C25" s="298">
        <f t="shared" ref="C25:C26" si="2">B25*1.085</f>
        <v>122.619756</v>
      </c>
      <c r="D25" s="2"/>
    </row>
    <row r="26" spans="1:4" ht="16.5" x14ac:dyDescent="0.3">
      <c r="A26" s="4" t="s">
        <v>699</v>
      </c>
      <c r="B26" s="299">
        <v>513.27009999999996</v>
      </c>
      <c r="C26" s="298">
        <f t="shared" si="2"/>
        <v>556.89805849999993</v>
      </c>
      <c r="D26" s="2"/>
    </row>
    <row r="27" spans="1:4" ht="16.5" x14ac:dyDescent="0.3">
      <c r="A27" s="2"/>
      <c r="B27" s="2"/>
      <c r="C27" s="2"/>
      <c r="D27" s="2"/>
    </row>
    <row r="28" spans="1:4" ht="16.5" x14ac:dyDescent="0.3">
      <c r="A28" s="1" t="s">
        <v>700</v>
      </c>
      <c r="B28" s="2"/>
      <c r="C28" s="2"/>
      <c r="D28" s="2"/>
    </row>
    <row r="29" spans="1:4" ht="16.5" x14ac:dyDescent="0.3">
      <c r="A29" s="2" t="s">
        <v>701</v>
      </c>
      <c r="B29" s="2"/>
      <c r="C29" s="2"/>
      <c r="D29" s="2"/>
    </row>
    <row r="30" spans="1:4" ht="16.5" x14ac:dyDescent="0.3">
      <c r="A30" s="2" t="s">
        <v>549</v>
      </c>
      <c r="B30" s="2"/>
      <c r="C30" s="2"/>
      <c r="D30" s="2"/>
    </row>
    <row r="31" spans="1:4" ht="16.5" x14ac:dyDescent="0.3">
      <c r="A31" s="64" t="s">
        <v>702</v>
      </c>
      <c r="B31" s="58"/>
      <c r="C31" s="136" t="s">
        <v>551</v>
      </c>
      <c r="D31" s="2"/>
    </row>
    <row r="32" spans="1:4" ht="16.5" x14ac:dyDescent="0.3">
      <c r="A32" s="64" t="s">
        <v>389</v>
      </c>
      <c r="B32" s="300"/>
      <c r="C32" s="136" t="s">
        <v>703</v>
      </c>
      <c r="D32" s="2"/>
    </row>
    <row r="33" spans="1:4" ht="16.5" x14ac:dyDescent="0.3">
      <c r="A33" s="2"/>
      <c r="B33" s="2"/>
      <c r="C33" s="2"/>
      <c r="D33" s="2"/>
    </row>
    <row r="34" spans="1:4" ht="16.5" x14ac:dyDescent="0.3">
      <c r="A34" s="2" t="s">
        <v>704</v>
      </c>
      <c r="B34" s="2"/>
      <c r="C34" s="2"/>
      <c r="D34" s="2"/>
    </row>
    <row r="35" spans="1:4" ht="16.5" x14ac:dyDescent="0.3">
      <c r="A35" s="2" t="s">
        <v>705</v>
      </c>
      <c r="B35" s="2"/>
      <c r="C35" s="2"/>
      <c r="D35" s="2"/>
    </row>
    <row r="36" spans="1:4" ht="16.5" x14ac:dyDescent="0.3">
      <c r="A36" s="2"/>
      <c r="B36" s="2"/>
      <c r="C36" s="2"/>
      <c r="D36" s="2"/>
    </row>
    <row r="37" spans="1:4" ht="16.5" x14ac:dyDescent="0.3">
      <c r="A37" s="2" t="s">
        <v>706</v>
      </c>
      <c r="B37" s="2"/>
      <c r="C37" s="2"/>
      <c r="D37" s="2"/>
    </row>
    <row r="38" spans="1:4" ht="16.5" x14ac:dyDescent="0.3">
      <c r="A38" s="2" t="s">
        <v>707</v>
      </c>
      <c r="B38" s="2"/>
      <c r="C38" s="2"/>
      <c r="D38" s="2"/>
    </row>
    <row r="39" spans="1:4" ht="16.5" x14ac:dyDescent="0.3">
      <c r="A39" s="2"/>
      <c r="B39" s="2"/>
      <c r="C39" s="2"/>
      <c r="D39" s="2"/>
    </row>
    <row r="40" spans="1:4" ht="16.5" x14ac:dyDescent="0.3">
      <c r="A40" s="258" t="s">
        <v>665</v>
      </c>
      <c r="B40" s="261" t="s">
        <v>95</v>
      </c>
      <c r="C40" s="261" t="s">
        <v>208</v>
      </c>
      <c r="D40" s="2"/>
    </row>
    <row r="41" spans="1:4" ht="16.5" x14ac:dyDescent="0.3">
      <c r="A41" s="4" t="s">
        <v>558</v>
      </c>
      <c r="B41" s="209">
        <v>200.12824999999998</v>
      </c>
      <c r="C41" s="298">
        <f t="shared" ref="C41:C42" si="3">B41*1.085</f>
        <v>217.13915124999997</v>
      </c>
      <c r="D41" s="2"/>
    </row>
    <row r="42" spans="1:4" ht="16.5" x14ac:dyDescent="0.3">
      <c r="A42" s="4" t="s">
        <v>708</v>
      </c>
      <c r="B42" s="209">
        <v>70.633499999999998</v>
      </c>
      <c r="C42" s="298">
        <f t="shared" si="3"/>
        <v>76.63734749999999</v>
      </c>
      <c r="D42" s="2"/>
    </row>
    <row r="43" spans="1:4" ht="16.5" x14ac:dyDescent="0.3">
      <c r="A43" s="4" t="s">
        <v>709</v>
      </c>
      <c r="B43" s="209"/>
      <c r="C43" s="299"/>
      <c r="D43" s="2"/>
    </row>
    <row r="44" spans="1:4" ht="16.5" x14ac:dyDescent="0.3">
      <c r="A44" s="4" t="s">
        <v>710</v>
      </c>
      <c r="B44" s="209">
        <v>52.975124999999991</v>
      </c>
      <c r="C44" s="298">
        <f>B44*1.085</f>
        <v>57.478010624999989</v>
      </c>
      <c r="D44" s="2"/>
    </row>
    <row r="45" spans="1:4" ht="16.5" x14ac:dyDescent="0.3">
      <c r="A45" s="4" t="s">
        <v>709</v>
      </c>
      <c r="B45" s="209"/>
      <c r="C45" s="299"/>
      <c r="D45" s="2"/>
    </row>
    <row r="46" spans="1:4" ht="16.5" x14ac:dyDescent="0.3">
      <c r="A46" s="4" t="s">
        <v>562</v>
      </c>
      <c r="B46" s="209">
        <v>70.633499999999998</v>
      </c>
      <c r="C46" s="298">
        <f t="shared" ref="C46:C48" si="4">B46*1.085</f>
        <v>76.63734749999999</v>
      </c>
      <c r="D46" s="2"/>
    </row>
    <row r="47" spans="1:4" ht="16.5" x14ac:dyDescent="0.3">
      <c r="A47" s="4" t="s">
        <v>711</v>
      </c>
      <c r="B47" s="209">
        <v>35.316749999999999</v>
      </c>
      <c r="C47" s="298">
        <f t="shared" si="4"/>
        <v>38.318673749999995</v>
      </c>
      <c r="D47" s="2"/>
    </row>
    <row r="48" spans="1:4" ht="16.5" x14ac:dyDescent="0.3">
      <c r="A48" s="4" t="s">
        <v>564</v>
      </c>
      <c r="B48" s="209">
        <v>58.861249999999998</v>
      </c>
      <c r="C48" s="298">
        <f t="shared" si="4"/>
        <v>63.864456249999996</v>
      </c>
      <c r="D48" s="2"/>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I14" sqref="I14"/>
    </sheetView>
  </sheetViews>
  <sheetFormatPr defaultRowHeight="15" x14ac:dyDescent="0.25"/>
  <cols>
    <col min="1" max="1" width="18.85546875" customWidth="1"/>
    <col min="2" max="2" width="21.5703125" customWidth="1"/>
    <col min="3" max="3" width="18.28515625" customWidth="1"/>
    <col min="4" max="4" width="14.140625" customWidth="1"/>
    <col min="5" max="5" width="17.85546875" customWidth="1"/>
    <col min="6" max="6" width="15" customWidth="1"/>
  </cols>
  <sheetData>
    <row r="1" spans="1:6" ht="18.75" x14ac:dyDescent="0.3">
      <c r="C1" s="9" t="s">
        <v>21</v>
      </c>
      <c r="D1" s="10"/>
    </row>
    <row r="2" spans="1:6" ht="15.75" thickBot="1" x14ac:dyDescent="0.3">
      <c r="C2" t="s">
        <v>22</v>
      </c>
      <c r="D2" t="s">
        <v>23</v>
      </c>
    </row>
    <row r="3" spans="1:6" ht="16.5" x14ac:dyDescent="0.3">
      <c r="A3" s="11" t="s">
        <v>24</v>
      </c>
      <c r="B3" s="12" t="s">
        <v>25</v>
      </c>
      <c r="C3" s="13" t="s">
        <v>26</v>
      </c>
      <c r="D3" s="14" t="s">
        <v>27</v>
      </c>
      <c r="E3" s="13" t="s">
        <v>58</v>
      </c>
      <c r="F3" s="14" t="s">
        <v>59</v>
      </c>
    </row>
    <row r="4" spans="1:6" ht="16.5" x14ac:dyDescent="0.3">
      <c r="A4" s="15" t="s">
        <v>28</v>
      </c>
      <c r="B4" s="16" t="s">
        <v>29</v>
      </c>
      <c r="C4" s="17">
        <v>156.34</v>
      </c>
      <c r="D4" s="18">
        <v>0.8</v>
      </c>
      <c r="E4" s="17">
        <f>C4*1.122</f>
        <v>175.41348000000002</v>
      </c>
      <c r="F4" s="18">
        <f>D4*1.122</f>
        <v>0.89760000000000018</v>
      </c>
    </row>
    <row r="5" spans="1:6" ht="16.5" x14ac:dyDescent="0.3">
      <c r="A5" s="15" t="s">
        <v>30</v>
      </c>
      <c r="B5" s="16" t="s">
        <v>31</v>
      </c>
      <c r="C5" s="17">
        <v>168.43</v>
      </c>
      <c r="D5" s="18">
        <v>0.51</v>
      </c>
      <c r="E5" s="17">
        <f t="shared" ref="E5:E21" si="0">C5*1.122</f>
        <v>188.97846000000001</v>
      </c>
      <c r="F5" s="18">
        <f t="shared" ref="F5:F25" si="1">D5*1.122</f>
        <v>0.57222000000000006</v>
      </c>
    </row>
    <row r="6" spans="1:6" ht="16.5" x14ac:dyDescent="0.3">
      <c r="A6" s="15"/>
      <c r="B6" s="16" t="s">
        <v>32</v>
      </c>
      <c r="C6" s="17"/>
      <c r="D6" s="18">
        <v>0.45</v>
      </c>
      <c r="E6" s="17"/>
      <c r="F6" s="18">
        <f t="shared" si="1"/>
        <v>0.50490000000000002</v>
      </c>
    </row>
    <row r="7" spans="1:6" ht="16.5" x14ac:dyDescent="0.3">
      <c r="A7" s="15" t="s">
        <v>33</v>
      </c>
      <c r="B7" s="16" t="s">
        <v>34</v>
      </c>
      <c r="C7" s="17">
        <v>178.44</v>
      </c>
      <c r="D7" s="17">
        <v>0.46</v>
      </c>
      <c r="E7" s="17">
        <f t="shared" si="0"/>
        <v>200.20968000000002</v>
      </c>
      <c r="F7" s="18">
        <f t="shared" si="1"/>
        <v>0.51612000000000002</v>
      </c>
    </row>
    <row r="8" spans="1:6" ht="16.5" x14ac:dyDescent="0.3">
      <c r="A8" s="15"/>
      <c r="B8" s="16"/>
      <c r="C8" s="17"/>
      <c r="D8" s="17"/>
      <c r="E8" s="17"/>
      <c r="F8" s="18"/>
    </row>
    <row r="9" spans="1:6" ht="17.25" thickBot="1" x14ac:dyDescent="0.35">
      <c r="A9" s="20" t="s">
        <v>35</v>
      </c>
      <c r="B9" s="21">
        <v>2</v>
      </c>
      <c r="C9" s="22">
        <v>193.3</v>
      </c>
      <c r="D9" s="23">
        <v>0.69</v>
      </c>
      <c r="E9" s="34">
        <f t="shared" si="0"/>
        <v>216.88260000000002</v>
      </c>
      <c r="F9" s="23">
        <f t="shared" si="1"/>
        <v>0.77417999999999998</v>
      </c>
    </row>
    <row r="10" spans="1:6" ht="16.5" x14ac:dyDescent="0.3">
      <c r="A10" s="24" t="s">
        <v>36</v>
      </c>
      <c r="B10" s="25" t="s">
        <v>37</v>
      </c>
      <c r="C10" s="26">
        <v>7.74</v>
      </c>
      <c r="D10" s="27">
        <v>1.29</v>
      </c>
      <c r="E10" s="36">
        <f t="shared" si="0"/>
        <v>8.6842800000000011</v>
      </c>
      <c r="F10" s="27">
        <f t="shared" si="1"/>
        <v>1.4473800000000001</v>
      </c>
    </row>
    <row r="11" spans="1:6" ht="17.25" thickBot="1" x14ac:dyDescent="0.35">
      <c r="A11" s="20" t="s">
        <v>36</v>
      </c>
      <c r="B11" s="21" t="s">
        <v>38</v>
      </c>
      <c r="C11" s="22">
        <v>8.25</v>
      </c>
      <c r="D11" s="23">
        <v>1.24</v>
      </c>
      <c r="E11" s="35">
        <f t="shared" si="0"/>
        <v>9.2565000000000008</v>
      </c>
      <c r="F11" s="23">
        <f t="shared" si="1"/>
        <v>1.3912800000000001</v>
      </c>
    </row>
    <row r="12" spans="1:6" ht="16.5" x14ac:dyDescent="0.3">
      <c r="A12" s="24" t="s">
        <v>39</v>
      </c>
      <c r="B12" s="25" t="s">
        <v>40</v>
      </c>
      <c r="C12" s="19">
        <v>115.21</v>
      </c>
      <c r="D12" s="27">
        <v>1.17</v>
      </c>
      <c r="E12" s="36">
        <f t="shared" si="0"/>
        <v>129.26562000000001</v>
      </c>
      <c r="F12" s="27">
        <f t="shared" si="1"/>
        <v>1.31274</v>
      </c>
    </row>
    <row r="13" spans="1:6" ht="16.5" x14ac:dyDescent="0.3">
      <c r="A13" s="15" t="s">
        <v>39</v>
      </c>
      <c r="B13" s="16" t="s">
        <v>41</v>
      </c>
      <c r="C13" s="17">
        <v>234.54</v>
      </c>
      <c r="D13" s="18">
        <v>1.2</v>
      </c>
      <c r="E13" s="37">
        <f t="shared" si="0"/>
        <v>263.15388000000002</v>
      </c>
      <c r="F13" s="18">
        <f t="shared" si="1"/>
        <v>1.3464</v>
      </c>
    </row>
    <row r="14" spans="1:6" ht="16.5" x14ac:dyDescent="0.3">
      <c r="A14" s="15" t="s">
        <v>39</v>
      </c>
      <c r="B14" s="16" t="s">
        <v>42</v>
      </c>
      <c r="C14" s="17">
        <v>351.81</v>
      </c>
      <c r="D14" s="18">
        <v>1.2</v>
      </c>
      <c r="E14" s="37">
        <f t="shared" si="0"/>
        <v>394.73082000000005</v>
      </c>
      <c r="F14" s="18">
        <f t="shared" si="1"/>
        <v>1.3464</v>
      </c>
    </row>
    <row r="15" spans="1:6" ht="16.5" x14ac:dyDescent="0.3">
      <c r="A15" s="15" t="s">
        <v>39</v>
      </c>
      <c r="B15" s="16" t="s">
        <v>43</v>
      </c>
      <c r="C15" s="17">
        <v>437.59</v>
      </c>
      <c r="D15" s="18">
        <v>0.96</v>
      </c>
      <c r="E15" s="37">
        <f t="shared" si="0"/>
        <v>490.97597999999999</v>
      </c>
      <c r="F15" s="18">
        <f t="shared" si="1"/>
        <v>1.0771200000000001</v>
      </c>
    </row>
    <row r="16" spans="1:6" ht="16.5" x14ac:dyDescent="0.3">
      <c r="A16" s="15"/>
      <c r="B16" s="16" t="s">
        <v>44</v>
      </c>
      <c r="C16" s="17">
        <v>449.43</v>
      </c>
      <c r="D16" s="18">
        <v>0.96</v>
      </c>
      <c r="E16" s="37">
        <f t="shared" si="0"/>
        <v>504.26046000000008</v>
      </c>
      <c r="F16" s="18">
        <f t="shared" si="1"/>
        <v>1.0771200000000001</v>
      </c>
    </row>
    <row r="17" spans="1:6" ht="17.25" thickBot="1" x14ac:dyDescent="0.35">
      <c r="A17" s="20"/>
      <c r="B17" s="21" t="s">
        <v>45</v>
      </c>
      <c r="C17" s="22">
        <v>7.2</v>
      </c>
      <c r="D17" s="22"/>
      <c r="E17" s="34">
        <f t="shared" si="0"/>
        <v>8.0784000000000002</v>
      </c>
      <c r="F17" s="23"/>
    </row>
    <row r="18" spans="1:6" ht="16.5" x14ac:dyDescent="0.3">
      <c r="A18" s="28" t="s">
        <v>46</v>
      </c>
      <c r="B18" s="29" t="s">
        <v>47</v>
      </c>
      <c r="C18" s="26"/>
      <c r="D18" s="26">
        <v>2.99</v>
      </c>
      <c r="E18" s="37"/>
      <c r="F18" s="27">
        <f t="shared" si="1"/>
        <v>3.3547800000000008</v>
      </c>
    </row>
    <row r="19" spans="1:6" ht="16.5" x14ac:dyDescent="0.3">
      <c r="A19" s="15" t="s">
        <v>48</v>
      </c>
      <c r="B19" s="16" t="s">
        <v>49</v>
      </c>
      <c r="C19" s="17">
        <v>65.17</v>
      </c>
      <c r="D19" s="17">
        <v>1.86</v>
      </c>
      <c r="E19" s="37">
        <f t="shared" si="0"/>
        <v>73.120740000000012</v>
      </c>
      <c r="F19" s="18">
        <f t="shared" si="1"/>
        <v>2.0869200000000001</v>
      </c>
    </row>
    <row r="20" spans="1:6" ht="16.5" x14ac:dyDescent="0.3">
      <c r="A20" s="15" t="s">
        <v>50</v>
      </c>
      <c r="B20" s="16" t="s">
        <v>51</v>
      </c>
      <c r="C20" s="17"/>
      <c r="D20" s="17">
        <v>0.53</v>
      </c>
      <c r="E20" s="37"/>
      <c r="F20" s="18">
        <f t="shared" si="1"/>
        <v>0.59466000000000008</v>
      </c>
    </row>
    <row r="21" spans="1:6" ht="17.25" thickBot="1" x14ac:dyDescent="0.35">
      <c r="A21" s="20" t="s">
        <v>52</v>
      </c>
      <c r="B21" s="21">
        <v>8</v>
      </c>
      <c r="C21" s="22">
        <v>7.5</v>
      </c>
      <c r="D21" s="22">
        <v>1.1200000000000001</v>
      </c>
      <c r="E21" s="34">
        <f t="shared" si="0"/>
        <v>8.4150000000000009</v>
      </c>
      <c r="F21" s="23">
        <f t="shared" si="1"/>
        <v>1.2566400000000002</v>
      </c>
    </row>
    <row r="22" spans="1:6" ht="16.5" x14ac:dyDescent="0.3">
      <c r="A22" s="24" t="s">
        <v>53</v>
      </c>
      <c r="B22" s="25" t="s">
        <v>54</v>
      </c>
      <c r="C22" s="26"/>
      <c r="D22" s="27">
        <v>1.22</v>
      </c>
      <c r="E22" s="19"/>
      <c r="F22" s="27">
        <f t="shared" si="1"/>
        <v>1.3688400000000001</v>
      </c>
    </row>
    <row r="23" spans="1:6" ht="16.5" x14ac:dyDescent="0.3">
      <c r="A23" s="15" t="s">
        <v>53</v>
      </c>
      <c r="B23" s="16" t="s">
        <v>55</v>
      </c>
      <c r="C23" s="17"/>
      <c r="D23" s="17">
        <v>1.33</v>
      </c>
      <c r="E23" s="17"/>
      <c r="F23" s="18">
        <f t="shared" si="1"/>
        <v>1.4922600000000001</v>
      </c>
    </row>
    <row r="24" spans="1:6" ht="16.5" x14ac:dyDescent="0.3">
      <c r="A24" s="30" t="s">
        <v>53</v>
      </c>
      <c r="B24" s="16" t="s">
        <v>56</v>
      </c>
      <c r="C24" s="17"/>
      <c r="D24" s="17">
        <v>1.36</v>
      </c>
      <c r="E24" s="17"/>
      <c r="F24" s="18">
        <f t="shared" si="1"/>
        <v>1.5259200000000002</v>
      </c>
    </row>
    <row r="25" spans="1:6" ht="17.25" thickBot="1" x14ac:dyDescent="0.35">
      <c r="A25" s="31" t="s">
        <v>53</v>
      </c>
      <c r="B25" s="32" t="s">
        <v>57</v>
      </c>
      <c r="C25" s="33"/>
      <c r="D25" s="33">
        <v>1.42</v>
      </c>
      <c r="E25" s="33"/>
      <c r="F25" s="23">
        <f t="shared" si="1"/>
        <v>1.59324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25" workbookViewId="0">
      <selection activeCell="E36" sqref="E36"/>
    </sheetView>
  </sheetViews>
  <sheetFormatPr defaultColWidth="12.28515625" defaultRowHeight="15" x14ac:dyDescent="0.25"/>
  <cols>
    <col min="1" max="1" width="25.42578125" customWidth="1"/>
    <col min="3" max="3" width="7" customWidth="1"/>
    <col min="4" max="4" width="10.42578125" customWidth="1"/>
    <col min="5" max="5" width="10" customWidth="1"/>
    <col min="6" max="6" width="10.28515625" customWidth="1"/>
    <col min="7" max="7" width="10.7109375" customWidth="1"/>
  </cols>
  <sheetData>
    <row r="1" spans="1:7" ht="18" x14ac:dyDescent="0.25">
      <c r="A1" s="38"/>
      <c r="B1" s="39" t="s">
        <v>60</v>
      </c>
      <c r="C1" s="39"/>
      <c r="D1" s="40"/>
      <c r="E1" s="40"/>
      <c r="F1" s="40"/>
      <c r="G1" s="40"/>
    </row>
    <row r="2" spans="1:7" ht="16.5" x14ac:dyDescent="0.3">
      <c r="A2" s="1"/>
      <c r="B2" s="1" t="s">
        <v>61</v>
      </c>
      <c r="C2" s="1"/>
      <c r="D2" s="1"/>
      <c r="E2" s="2"/>
      <c r="F2" s="2"/>
      <c r="G2" s="2"/>
    </row>
    <row r="3" spans="1:7" ht="16.5" x14ac:dyDescent="0.3">
      <c r="A3" s="2"/>
      <c r="B3" s="2"/>
      <c r="C3" s="2" t="s">
        <v>62</v>
      </c>
      <c r="D3" s="2"/>
      <c r="E3" s="2"/>
      <c r="F3" s="2"/>
      <c r="G3" s="2"/>
    </row>
    <row r="4" spans="1:7" ht="82.5" x14ac:dyDescent="0.25">
      <c r="A4" s="41" t="s">
        <v>63</v>
      </c>
      <c r="B4" s="375" t="s">
        <v>64</v>
      </c>
      <c r="C4" s="376"/>
      <c r="D4" s="42" t="s">
        <v>89</v>
      </c>
      <c r="E4" s="43" t="s">
        <v>90</v>
      </c>
      <c r="F4" s="42" t="s">
        <v>65</v>
      </c>
      <c r="G4" s="43" t="s">
        <v>91</v>
      </c>
    </row>
    <row r="5" spans="1:7" ht="16.5" x14ac:dyDescent="0.3">
      <c r="A5" s="44" t="s">
        <v>66</v>
      </c>
      <c r="B5" s="373" t="s">
        <v>67</v>
      </c>
      <c r="C5" s="374"/>
      <c r="D5" s="45">
        <v>5.2033344999999995</v>
      </c>
      <c r="E5" s="46">
        <f>D5*1.085</f>
        <v>5.6456179324999995</v>
      </c>
      <c r="F5" s="45">
        <v>5.9567584999999985</v>
      </c>
      <c r="G5" s="47">
        <f>F5*1.085</f>
        <v>6.4630829724999979</v>
      </c>
    </row>
    <row r="6" spans="1:7" ht="16.5" x14ac:dyDescent="0.3">
      <c r="A6" s="4"/>
      <c r="B6" s="373" t="s">
        <v>68</v>
      </c>
      <c r="C6" s="374"/>
      <c r="D6" s="45">
        <v>6.6042322499999999</v>
      </c>
      <c r="E6" s="46">
        <f t="shared" ref="E6:E17" si="0">D6*1.085</f>
        <v>7.1655919912499995</v>
      </c>
      <c r="F6" s="45">
        <v>7.5813290000000002</v>
      </c>
      <c r="G6" s="47">
        <f t="shared" ref="G6:G17" si="1">F6*1.085</f>
        <v>8.2257419649999992</v>
      </c>
    </row>
    <row r="7" spans="1:7" ht="16.5" x14ac:dyDescent="0.3">
      <c r="A7" s="4"/>
      <c r="B7" s="373" t="s">
        <v>69</v>
      </c>
      <c r="C7" s="374"/>
      <c r="D7" s="45">
        <v>7.2752504999999994</v>
      </c>
      <c r="E7" s="46">
        <f t="shared" si="0"/>
        <v>7.8936467924999993</v>
      </c>
      <c r="F7" s="45">
        <v>8.3347529999999992</v>
      </c>
      <c r="G7" s="47">
        <f t="shared" si="1"/>
        <v>9.0432070049999993</v>
      </c>
    </row>
    <row r="8" spans="1:7" ht="16.5" x14ac:dyDescent="0.3">
      <c r="A8" s="4"/>
      <c r="B8" s="373" t="s">
        <v>70</v>
      </c>
      <c r="C8" s="374"/>
      <c r="D8" s="45">
        <v>7.9933577499999995</v>
      </c>
      <c r="E8" s="46">
        <f t="shared" si="0"/>
        <v>8.6727931587499985</v>
      </c>
      <c r="F8" s="48">
        <v>9.1705827499999995</v>
      </c>
      <c r="G8" s="47">
        <f t="shared" si="1"/>
        <v>9.9500822837499996</v>
      </c>
    </row>
    <row r="9" spans="1:7" ht="16.5" x14ac:dyDescent="0.3">
      <c r="A9" s="4"/>
      <c r="B9" s="373" t="s">
        <v>71</v>
      </c>
      <c r="C9" s="374"/>
      <c r="D9" s="45">
        <v>8.7938707499999982</v>
      </c>
      <c r="E9" s="46">
        <f t="shared" si="0"/>
        <v>9.5413497637499969</v>
      </c>
      <c r="F9" s="48">
        <v>10.088818250000001</v>
      </c>
      <c r="G9" s="47">
        <f t="shared" si="1"/>
        <v>10.94636780125</v>
      </c>
    </row>
    <row r="10" spans="1:7" ht="16.5" x14ac:dyDescent="0.3">
      <c r="A10" s="4"/>
      <c r="B10" s="373" t="s">
        <v>72</v>
      </c>
      <c r="C10" s="374"/>
      <c r="D10" s="45">
        <v>9.6767895000000017</v>
      </c>
      <c r="E10" s="46">
        <f t="shared" si="0"/>
        <v>10.499316607500001</v>
      </c>
      <c r="F10" s="45">
        <v>11.101231749999998</v>
      </c>
      <c r="G10" s="47">
        <f t="shared" si="1"/>
        <v>12.044836448749997</v>
      </c>
    </row>
    <row r="11" spans="1:7" ht="16.5" x14ac:dyDescent="0.3">
      <c r="A11" s="4"/>
      <c r="B11" s="373"/>
      <c r="C11" s="374"/>
      <c r="D11" s="45"/>
      <c r="E11" s="46"/>
      <c r="F11" s="45"/>
      <c r="G11" s="47"/>
    </row>
    <row r="12" spans="1:7" ht="37.5" customHeight="1" x14ac:dyDescent="0.3">
      <c r="A12" s="49" t="s">
        <v>73</v>
      </c>
      <c r="B12" s="373" t="s">
        <v>74</v>
      </c>
      <c r="C12" s="374"/>
      <c r="D12" s="45">
        <v>5.2033344999999995</v>
      </c>
      <c r="E12" s="46">
        <f t="shared" si="0"/>
        <v>5.6456179324999995</v>
      </c>
      <c r="F12" s="45">
        <v>7.0831273799999996</v>
      </c>
      <c r="G12" s="47">
        <f t="shared" si="1"/>
        <v>7.6851932072999993</v>
      </c>
    </row>
    <row r="13" spans="1:7" ht="16.5" x14ac:dyDescent="0.3">
      <c r="A13" s="4"/>
      <c r="B13" s="373" t="s">
        <v>75</v>
      </c>
      <c r="C13" s="374"/>
      <c r="D13" s="48">
        <v>6.9456275000000005</v>
      </c>
      <c r="E13" s="46">
        <f t="shared" si="0"/>
        <v>7.5360058375000003</v>
      </c>
      <c r="F13" s="45">
        <v>9.4570015924999993</v>
      </c>
      <c r="G13" s="47">
        <f t="shared" si="1"/>
        <v>10.260846727862498</v>
      </c>
    </row>
    <row r="14" spans="1:7" ht="16.5" x14ac:dyDescent="0.3">
      <c r="A14" s="4"/>
      <c r="B14" s="373" t="s">
        <v>69</v>
      </c>
      <c r="C14" s="374"/>
      <c r="D14" s="45">
        <v>7.6401902499999998</v>
      </c>
      <c r="E14" s="46">
        <f t="shared" si="0"/>
        <v>8.2896064212499994</v>
      </c>
      <c r="F14" s="45">
        <v>10.4065512775</v>
      </c>
      <c r="G14" s="47">
        <f t="shared" si="1"/>
        <v>11.2911081360875</v>
      </c>
    </row>
    <row r="15" spans="1:7" ht="16.5" x14ac:dyDescent="0.3">
      <c r="A15" s="4"/>
      <c r="B15" s="373" t="s">
        <v>76</v>
      </c>
      <c r="C15" s="374"/>
      <c r="D15" s="45">
        <v>8.3936142499999988</v>
      </c>
      <c r="E15" s="46">
        <f t="shared" si="0"/>
        <v>9.1070714612499977</v>
      </c>
      <c r="F15" s="45">
        <v>11.44592323</v>
      </c>
      <c r="G15" s="47">
        <f t="shared" si="1"/>
        <v>12.41882670455</v>
      </c>
    </row>
    <row r="16" spans="1:7" ht="16.5" x14ac:dyDescent="0.3">
      <c r="A16" s="4"/>
      <c r="B16" s="373" t="s">
        <v>77</v>
      </c>
      <c r="C16" s="374"/>
      <c r="D16" s="45">
        <v>9.241216249999999</v>
      </c>
      <c r="E16" s="46">
        <f t="shared" si="0"/>
        <v>10.026719631249998</v>
      </c>
      <c r="F16" s="45">
        <v>12.587949202500001</v>
      </c>
      <c r="G16" s="47">
        <f t="shared" si="1"/>
        <v>13.6579248847125</v>
      </c>
    </row>
    <row r="17" spans="1:7" ht="16.5" x14ac:dyDescent="0.3">
      <c r="A17" s="4"/>
      <c r="B17" s="373" t="s">
        <v>72</v>
      </c>
      <c r="C17" s="374"/>
      <c r="D17" s="45">
        <v>10.159451750000001</v>
      </c>
      <c r="E17" s="46">
        <f t="shared" si="0"/>
        <v>11.02300514875</v>
      </c>
      <c r="F17" s="45">
        <v>13.858292700000002</v>
      </c>
      <c r="G17" s="47">
        <f t="shared" si="1"/>
        <v>15.036247579500001</v>
      </c>
    </row>
    <row r="18" spans="1:7" ht="16.5" x14ac:dyDescent="0.3">
      <c r="A18" s="4"/>
      <c r="B18" s="373"/>
      <c r="C18" s="374"/>
      <c r="D18" s="45"/>
      <c r="E18" s="45"/>
      <c r="F18" s="45"/>
      <c r="G18" s="50"/>
    </row>
    <row r="19" spans="1:7" ht="34.5" customHeight="1" x14ac:dyDescent="0.25">
      <c r="A19" s="372" t="s">
        <v>78</v>
      </c>
      <c r="B19" s="372"/>
      <c r="C19" s="372"/>
      <c r="D19" s="372"/>
      <c r="E19" s="372"/>
      <c r="F19" s="372"/>
      <c r="G19" s="372"/>
    </row>
    <row r="20" spans="1:7" ht="16.5" x14ac:dyDescent="0.25">
      <c r="A20" s="372" t="s">
        <v>79</v>
      </c>
      <c r="B20" s="372"/>
      <c r="C20" s="372"/>
      <c r="D20" s="372"/>
      <c r="E20" s="372"/>
      <c r="F20" s="372"/>
      <c r="G20" s="372"/>
    </row>
    <row r="21" spans="1:7" ht="31.5" customHeight="1" x14ac:dyDescent="0.25">
      <c r="A21" s="372" t="s">
        <v>80</v>
      </c>
      <c r="B21" s="372"/>
      <c r="C21" s="372"/>
      <c r="D21" s="372"/>
      <c r="E21" s="372"/>
      <c r="F21" s="372"/>
      <c r="G21" s="372"/>
    </row>
    <row r="22" spans="1:7" x14ac:dyDescent="0.25">
      <c r="A22" s="51"/>
      <c r="B22" s="51"/>
      <c r="C22" s="51"/>
      <c r="D22" s="51"/>
      <c r="E22" s="51"/>
      <c r="F22" s="51"/>
      <c r="G22" s="51"/>
    </row>
    <row r="24" spans="1:7" x14ac:dyDescent="0.25">
      <c r="A24" s="52"/>
      <c r="B24" s="52"/>
      <c r="C24" s="52"/>
      <c r="D24" s="52"/>
      <c r="E24" s="52"/>
      <c r="F24" s="52"/>
      <c r="G24" s="52"/>
    </row>
    <row r="26" spans="1:7" ht="16.5" x14ac:dyDescent="0.3">
      <c r="A26" s="44" t="s">
        <v>81</v>
      </c>
      <c r="B26" s="44"/>
      <c r="C26" s="53"/>
      <c r="D26" s="53"/>
    </row>
    <row r="27" spans="1:7" x14ac:dyDescent="0.25">
      <c r="A27" s="54" t="s">
        <v>82</v>
      </c>
      <c r="B27" s="55" t="s">
        <v>64</v>
      </c>
      <c r="C27" s="56"/>
      <c r="D27" s="57" t="s">
        <v>83</v>
      </c>
      <c r="E27" s="56"/>
      <c r="F27" s="57" t="s">
        <v>92</v>
      </c>
      <c r="G27" s="56"/>
    </row>
    <row r="28" spans="1:7" ht="16.5" x14ac:dyDescent="0.3">
      <c r="A28" s="4" t="s">
        <v>84</v>
      </c>
      <c r="B28" s="58" t="s">
        <v>85</v>
      </c>
      <c r="C28" s="59"/>
      <c r="D28" s="60">
        <v>3.9060000000000001</v>
      </c>
      <c r="E28" s="61"/>
      <c r="F28" s="62">
        <f>D28*1.085</f>
        <v>4.2380100000000001</v>
      </c>
      <c r="G28" s="63"/>
    </row>
    <row r="29" spans="1:7" ht="16.5" x14ac:dyDescent="0.3">
      <c r="A29" s="4"/>
      <c r="B29" s="64" t="s">
        <v>86</v>
      </c>
      <c r="C29" s="59"/>
      <c r="D29" s="62">
        <v>4.8065499999999997</v>
      </c>
      <c r="E29" s="61"/>
      <c r="F29" s="62">
        <f t="shared" ref="F29:F30" si="2">D29*1.085</f>
        <v>5.2151067499999995</v>
      </c>
      <c r="G29" s="63"/>
    </row>
    <row r="30" spans="1:7" ht="16.5" x14ac:dyDescent="0.3">
      <c r="A30" s="4" t="s">
        <v>87</v>
      </c>
      <c r="B30" s="64" t="s">
        <v>88</v>
      </c>
      <c r="C30" s="59"/>
      <c r="D30" s="62">
        <v>14.962149999999999</v>
      </c>
      <c r="E30" s="61"/>
      <c r="F30" s="62">
        <f t="shared" si="2"/>
        <v>16.233932749999997</v>
      </c>
      <c r="G30" s="63"/>
    </row>
  </sheetData>
  <mergeCells count="18">
    <mergeCell ref="B9:C9"/>
    <mergeCell ref="B4:C4"/>
    <mergeCell ref="B5:C5"/>
    <mergeCell ref="B6:C6"/>
    <mergeCell ref="B7:C7"/>
    <mergeCell ref="B8:C8"/>
    <mergeCell ref="A21:G21"/>
    <mergeCell ref="B10:C10"/>
    <mergeCell ref="B11:C11"/>
    <mergeCell ref="B12:C12"/>
    <mergeCell ref="B13:C13"/>
    <mergeCell ref="B14:C14"/>
    <mergeCell ref="B15:C15"/>
    <mergeCell ref="B16:C16"/>
    <mergeCell ref="B17:C17"/>
    <mergeCell ref="B18:C18"/>
    <mergeCell ref="A19:G19"/>
    <mergeCell ref="A20: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
  <sheetViews>
    <sheetView topLeftCell="A116" workbookViewId="0">
      <selection activeCell="F133" sqref="F133"/>
    </sheetView>
  </sheetViews>
  <sheetFormatPr defaultColWidth="25" defaultRowHeight="15" x14ac:dyDescent="0.25"/>
  <cols>
    <col min="1" max="1" width="26" customWidth="1"/>
    <col min="2" max="2" width="32.7109375" customWidth="1"/>
    <col min="3" max="3" width="13.5703125" customWidth="1"/>
    <col min="4" max="4" width="14.28515625" customWidth="1"/>
  </cols>
  <sheetData>
    <row r="1" spans="1:4" ht="18" x14ac:dyDescent="0.25">
      <c r="B1" s="65" t="s">
        <v>93</v>
      </c>
      <c r="C1" s="9"/>
      <c r="D1" s="9"/>
    </row>
    <row r="3" spans="1:4" ht="16.5" x14ac:dyDescent="0.3">
      <c r="A3" s="44" t="s">
        <v>94</v>
      </c>
      <c r="B3" s="66"/>
      <c r="C3" s="67" t="s">
        <v>95</v>
      </c>
      <c r="D3" s="67" t="s">
        <v>208</v>
      </c>
    </row>
    <row r="4" spans="1:4" ht="16.5" x14ac:dyDescent="0.3">
      <c r="A4" s="4" t="s">
        <v>96</v>
      </c>
      <c r="B4" s="4"/>
      <c r="C4" s="68">
        <v>1335.4554667344626</v>
      </c>
      <c r="D4" s="69">
        <f>C4*1.085</f>
        <v>1448.9691814068917</v>
      </c>
    </row>
    <row r="5" spans="1:4" ht="16.5" x14ac:dyDescent="0.3">
      <c r="A5" s="4" t="s">
        <v>97</v>
      </c>
      <c r="B5" s="4"/>
      <c r="C5" s="68">
        <v>1975.6376298831374</v>
      </c>
      <c r="D5" s="69">
        <f t="shared" ref="D5:D14" si="0">C5*1.085</f>
        <v>2143.5668284232038</v>
      </c>
    </row>
    <row r="6" spans="1:4" ht="16.5" x14ac:dyDescent="0.3">
      <c r="A6" s="4" t="s">
        <v>98</v>
      </c>
      <c r="B6" s="4"/>
      <c r="C6" s="70">
        <v>3074.6759483328874</v>
      </c>
      <c r="D6" s="69">
        <f t="shared" si="0"/>
        <v>3336.0234039411826</v>
      </c>
    </row>
    <row r="7" spans="1:4" ht="16.5" x14ac:dyDescent="0.3">
      <c r="A7" s="4" t="s">
        <v>99</v>
      </c>
      <c r="B7" s="4"/>
      <c r="C7" s="70">
        <v>5030.8778359743756</v>
      </c>
      <c r="D7" s="69">
        <f t="shared" si="0"/>
        <v>5458.5024520321977</v>
      </c>
    </row>
    <row r="8" spans="1:4" ht="16.5" x14ac:dyDescent="0.3">
      <c r="A8" s="4" t="s">
        <v>100</v>
      </c>
      <c r="B8" s="4"/>
      <c r="C8" s="70">
        <v>5471.7601064373621</v>
      </c>
      <c r="D8" s="69">
        <f t="shared" si="0"/>
        <v>5936.8597154845374</v>
      </c>
    </row>
    <row r="9" spans="1:4" ht="16.5" x14ac:dyDescent="0.3">
      <c r="A9" s="4" t="s">
        <v>101</v>
      </c>
      <c r="B9" s="4"/>
      <c r="C9" s="70">
        <v>9831.464402307538</v>
      </c>
      <c r="D9" s="69">
        <f t="shared" si="0"/>
        <v>10667.138876503679</v>
      </c>
    </row>
    <row r="10" spans="1:4" ht="16.5" x14ac:dyDescent="0.3">
      <c r="A10" s="4" t="s">
        <v>102</v>
      </c>
      <c r="B10" s="4"/>
      <c r="C10" s="70">
        <v>13109.589133861939</v>
      </c>
      <c r="D10" s="69">
        <f t="shared" si="0"/>
        <v>14223.904210240204</v>
      </c>
    </row>
    <row r="11" spans="1:4" ht="16.5" x14ac:dyDescent="0.3">
      <c r="A11" s="4" t="s">
        <v>103</v>
      </c>
      <c r="B11" s="4"/>
      <c r="C11" s="70">
        <v>21810.815003992262</v>
      </c>
      <c r="D11" s="69">
        <f t="shared" si="0"/>
        <v>23664.734279331602</v>
      </c>
    </row>
    <row r="12" spans="1:4" ht="16.5" x14ac:dyDescent="0.3">
      <c r="A12" s="4" t="s">
        <v>104</v>
      </c>
      <c r="B12" s="4"/>
      <c r="C12" s="70">
        <v>39279.119939670541</v>
      </c>
      <c r="D12" s="69">
        <f t="shared" si="0"/>
        <v>42617.845134542535</v>
      </c>
    </row>
    <row r="13" spans="1:4" ht="16.5" x14ac:dyDescent="0.3">
      <c r="A13" s="4" t="s">
        <v>105</v>
      </c>
      <c r="B13" s="4"/>
      <c r="C13" s="70">
        <v>70705.197597209175</v>
      </c>
      <c r="D13" s="69">
        <f t="shared" si="0"/>
        <v>76715.139392971949</v>
      </c>
    </row>
    <row r="14" spans="1:4" ht="16.5" x14ac:dyDescent="0.3">
      <c r="A14" s="4" t="s">
        <v>106</v>
      </c>
      <c r="B14" s="4"/>
      <c r="C14" s="70">
        <v>1335.4554667344626</v>
      </c>
      <c r="D14" s="69">
        <f t="shared" si="0"/>
        <v>1448.9691814068917</v>
      </c>
    </row>
    <row r="15" spans="1:4" ht="16.5" x14ac:dyDescent="0.3">
      <c r="A15" s="4"/>
      <c r="B15" s="4"/>
      <c r="C15" s="4"/>
      <c r="D15" s="4"/>
    </row>
    <row r="16" spans="1:4" ht="16.5" x14ac:dyDescent="0.3">
      <c r="A16" s="377" t="s">
        <v>107</v>
      </c>
      <c r="B16" s="378"/>
      <c r="C16" s="44" t="s">
        <v>95</v>
      </c>
      <c r="D16" s="44" t="s">
        <v>208</v>
      </c>
    </row>
    <row r="17" spans="1:4" ht="16.5" x14ac:dyDescent="0.3">
      <c r="A17" s="4" t="s">
        <v>39</v>
      </c>
      <c r="B17" s="4" t="s">
        <v>108</v>
      </c>
      <c r="C17" s="71">
        <v>1146.9593963836751</v>
      </c>
      <c r="D17" s="69">
        <f>C17*1.085</f>
        <v>1244.4509450762873</v>
      </c>
    </row>
    <row r="18" spans="1:4" ht="16.5" x14ac:dyDescent="0.3">
      <c r="A18" s="4"/>
      <c r="B18" s="4" t="s">
        <v>109</v>
      </c>
      <c r="C18" s="71">
        <v>572.67219600701253</v>
      </c>
      <c r="D18" s="69">
        <f t="shared" ref="D18:D26" si="1">C18*1.085</f>
        <v>621.34933266760856</v>
      </c>
    </row>
    <row r="19" spans="1:4" ht="16.5" x14ac:dyDescent="0.3">
      <c r="A19" s="4" t="s">
        <v>110</v>
      </c>
      <c r="B19" s="4" t="s">
        <v>111</v>
      </c>
      <c r="C19" s="71">
        <v>572.67219600701253</v>
      </c>
      <c r="D19" s="69">
        <f t="shared" si="1"/>
        <v>621.34933266760856</v>
      </c>
    </row>
    <row r="20" spans="1:4" ht="16.5" x14ac:dyDescent="0.3">
      <c r="A20" s="4" t="s">
        <v>112</v>
      </c>
      <c r="B20" s="4" t="s">
        <v>108</v>
      </c>
      <c r="C20" s="71">
        <v>1146.9593963836751</v>
      </c>
      <c r="D20" s="69">
        <f t="shared" si="1"/>
        <v>1244.4509450762873</v>
      </c>
    </row>
    <row r="21" spans="1:4" ht="16.5" x14ac:dyDescent="0.3">
      <c r="A21" s="4"/>
      <c r="B21" s="4" t="s">
        <v>109</v>
      </c>
      <c r="C21" s="71">
        <v>1146.9593963836751</v>
      </c>
      <c r="D21" s="69">
        <f t="shared" si="1"/>
        <v>1244.4509450762873</v>
      </c>
    </row>
    <row r="22" spans="1:4" ht="16.5" x14ac:dyDescent="0.3">
      <c r="A22" s="4" t="s">
        <v>113</v>
      </c>
      <c r="B22" s="4" t="s">
        <v>111</v>
      </c>
      <c r="C22" s="71">
        <v>1146.9593963836751</v>
      </c>
      <c r="D22" s="69">
        <f t="shared" si="1"/>
        <v>1244.4509450762873</v>
      </c>
    </row>
    <row r="23" spans="1:4" ht="16.5" x14ac:dyDescent="0.3">
      <c r="A23" s="4" t="s">
        <v>114</v>
      </c>
      <c r="B23" s="4" t="s">
        <v>111</v>
      </c>
      <c r="C23" s="71">
        <v>572.67219600701253</v>
      </c>
      <c r="D23" s="69">
        <f t="shared" si="1"/>
        <v>621.34933266760856</v>
      </c>
    </row>
    <row r="24" spans="1:4" ht="16.5" x14ac:dyDescent="0.3">
      <c r="A24" s="4"/>
      <c r="B24" s="4"/>
      <c r="C24" s="71"/>
      <c r="D24" s="69"/>
    </row>
    <row r="25" spans="1:4" ht="33.75" customHeight="1" x14ac:dyDescent="0.3">
      <c r="A25" s="30" t="s">
        <v>115</v>
      </c>
      <c r="B25" s="6" t="s">
        <v>116</v>
      </c>
      <c r="C25" s="71">
        <v>1294.6348390464125</v>
      </c>
      <c r="D25" s="69">
        <f t="shared" si="1"/>
        <v>1404.6788003653576</v>
      </c>
    </row>
    <row r="26" spans="1:4" ht="33" customHeight="1" x14ac:dyDescent="0.3">
      <c r="A26" s="4"/>
      <c r="B26" s="6" t="s">
        <v>117</v>
      </c>
      <c r="C26" s="72">
        <v>1146.9593963836751</v>
      </c>
      <c r="D26" s="69">
        <f t="shared" si="1"/>
        <v>1244.4509450762873</v>
      </c>
    </row>
    <row r="27" spans="1:4" ht="16.5" x14ac:dyDescent="0.3">
      <c r="A27" s="4"/>
      <c r="B27" s="4"/>
      <c r="C27" s="69"/>
      <c r="D27" s="69"/>
    </row>
    <row r="28" spans="1:4" ht="16.5" x14ac:dyDescent="0.3">
      <c r="A28" s="4"/>
      <c r="B28" s="4"/>
      <c r="C28" s="44" t="s">
        <v>95</v>
      </c>
      <c r="D28" s="44" t="s">
        <v>208</v>
      </c>
    </row>
    <row r="29" spans="1:4" ht="36.75" customHeight="1" x14ac:dyDescent="0.3">
      <c r="A29" s="73" t="s">
        <v>118</v>
      </c>
      <c r="B29" s="74" t="s">
        <v>119</v>
      </c>
      <c r="C29" s="75">
        <v>903.41395295016241</v>
      </c>
      <c r="D29" s="75">
        <f>C29*1.085</f>
        <v>980.20413895092622</v>
      </c>
    </row>
    <row r="30" spans="1:4" ht="21" customHeight="1" x14ac:dyDescent="0.3">
      <c r="A30" s="76" t="s">
        <v>120</v>
      </c>
      <c r="B30" s="77" t="s">
        <v>121</v>
      </c>
      <c r="C30" s="78"/>
      <c r="D30" s="79"/>
    </row>
    <row r="31" spans="1:4" ht="16.5" hidden="1" x14ac:dyDescent="0.3">
      <c r="A31" s="80"/>
      <c r="B31" s="81" t="s">
        <v>122</v>
      </c>
      <c r="C31" s="82"/>
      <c r="D31" s="82"/>
    </row>
    <row r="32" spans="1:4" ht="16.5" x14ac:dyDescent="0.3">
      <c r="A32" s="4"/>
      <c r="B32" s="4"/>
      <c r="C32" s="44" t="s">
        <v>95</v>
      </c>
      <c r="D32" s="44" t="s">
        <v>208</v>
      </c>
    </row>
    <row r="33" spans="1:4" ht="36.75" customHeight="1" x14ac:dyDescent="0.3">
      <c r="A33" s="44" t="s">
        <v>123</v>
      </c>
      <c r="B33" s="6" t="s">
        <v>124</v>
      </c>
      <c r="C33" s="83">
        <v>2.8866734224999995</v>
      </c>
      <c r="D33" s="69">
        <f>C33*1.085</f>
        <v>3.1320406634124995</v>
      </c>
    </row>
    <row r="34" spans="1:4" ht="16.5" x14ac:dyDescent="0.3">
      <c r="A34" s="4"/>
      <c r="B34" s="4"/>
      <c r="C34" s="84"/>
      <c r="D34" s="84"/>
    </row>
    <row r="35" spans="1:4" ht="16.5" x14ac:dyDescent="0.3">
      <c r="A35" s="4"/>
      <c r="B35" s="4"/>
      <c r="C35" s="44" t="s">
        <v>95</v>
      </c>
      <c r="D35" s="44" t="s">
        <v>208</v>
      </c>
    </row>
    <row r="36" spans="1:4" ht="16.5" x14ac:dyDescent="0.3">
      <c r="A36" s="44" t="s">
        <v>125</v>
      </c>
      <c r="B36" s="4"/>
      <c r="C36" s="69">
        <v>572.67287349999992</v>
      </c>
      <c r="D36" s="69">
        <f>C36*1.085</f>
        <v>621.35006774749991</v>
      </c>
    </row>
    <row r="37" spans="1:4" ht="16.5" x14ac:dyDescent="0.3">
      <c r="A37" s="85"/>
      <c r="B37" s="86"/>
      <c r="C37" s="86"/>
      <c r="D37" s="87"/>
    </row>
    <row r="38" spans="1:4" x14ac:dyDescent="0.25">
      <c r="A38" s="88"/>
      <c r="B38" s="53"/>
      <c r="C38" s="53"/>
      <c r="D38" s="89"/>
    </row>
    <row r="41" spans="1:4" ht="16.5" x14ac:dyDescent="0.3">
      <c r="A41" s="44" t="s">
        <v>126</v>
      </c>
      <c r="B41" s="90"/>
      <c r="C41" s="44" t="s">
        <v>95</v>
      </c>
      <c r="D41" s="44" t="s">
        <v>208</v>
      </c>
    </row>
    <row r="42" spans="1:4" ht="16.5" x14ac:dyDescent="0.3">
      <c r="A42" s="91" t="s">
        <v>127</v>
      </c>
      <c r="B42" s="91"/>
      <c r="C42" s="92">
        <v>51.694062280262507</v>
      </c>
      <c r="D42" s="93">
        <f>C42*1.085</f>
        <v>56.088057574084822</v>
      </c>
    </row>
    <row r="43" spans="1:4" ht="16.5" x14ac:dyDescent="0.3">
      <c r="A43" s="91" t="s">
        <v>128</v>
      </c>
      <c r="B43" s="91"/>
      <c r="C43" s="92">
        <v>103.42989191491252</v>
      </c>
      <c r="D43" s="93">
        <f t="shared" ref="D43:D47" si="2">C43*1.085</f>
        <v>112.22143272768008</v>
      </c>
    </row>
    <row r="44" spans="1:4" ht="16.5" x14ac:dyDescent="0.3">
      <c r="A44" s="91" t="s">
        <v>129</v>
      </c>
      <c r="B44" s="91"/>
      <c r="C44" s="92">
        <v>404.83704362657494</v>
      </c>
      <c r="D44" s="93">
        <f t="shared" si="2"/>
        <v>439.24819233483379</v>
      </c>
    </row>
    <row r="45" spans="1:4" ht="16.5" x14ac:dyDescent="0.3">
      <c r="A45" s="91" t="s">
        <v>130</v>
      </c>
      <c r="B45" s="91"/>
      <c r="C45" s="92">
        <v>491.69921830111252</v>
      </c>
      <c r="D45" s="93">
        <f t="shared" si="2"/>
        <v>533.49365185670706</v>
      </c>
    </row>
    <row r="46" spans="1:4" ht="16.5" x14ac:dyDescent="0.3">
      <c r="A46" s="91" t="s">
        <v>131</v>
      </c>
      <c r="B46" s="91"/>
      <c r="C46" s="92">
        <v>245.85657037628749</v>
      </c>
      <c r="D46" s="93">
        <f t="shared" si="2"/>
        <v>266.75437885827193</v>
      </c>
    </row>
    <row r="47" spans="1:4" ht="16.5" x14ac:dyDescent="0.3">
      <c r="A47" s="91" t="s">
        <v>132</v>
      </c>
      <c r="B47" s="91"/>
      <c r="C47" s="92">
        <v>404.83704362657494</v>
      </c>
      <c r="D47" s="93">
        <f t="shared" si="2"/>
        <v>439.24819233483379</v>
      </c>
    </row>
    <row r="48" spans="1:4" ht="16.5" x14ac:dyDescent="0.3">
      <c r="A48" s="91" t="s">
        <v>133</v>
      </c>
      <c r="B48" s="91"/>
      <c r="C48" s="91" t="s">
        <v>134</v>
      </c>
      <c r="D48" s="91" t="s">
        <v>134</v>
      </c>
    </row>
    <row r="49" spans="1:4" ht="46.5" customHeight="1" x14ac:dyDescent="0.3">
      <c r="A49" s="91" t="s">
        <v>135</v>
      </c>
      <c r="B49" s="91"/>
      <c r="C49" s="94" t="s">
        <v>136</v>
      </c>
      <c r="D49" s="94" t="s">
        <v>136</v>
      </c>
    </row>
    <row r="51" spans="1:4" ht="16.5" x14ac:dyDescent="0.3">
      <c r="A51" s="95" t="s">
        <v>137</v>
      </c>
      <c r="B51" s="44"/>
      <c r="C51" s="96" t="s">
        <v>95</v>
      </c>
      <c r="D51" s="96" t="s">
        <v>208</v>
      </c>
    </row>
    <row r="52" spans="1:4" ht="16.5" x14ac:dyDescent="0.3">
      <c r="A52" s="97" t="s">
        <v>138</v>
      </c>
      <c r="B52" s="4"/>
      <c r="C52" s="98">
        <v>1652.195576187954</v>
      </c>
      <c r="D52" s="99">
        <f>C52*1.0739</f>
        <v>1774.2928292682438</v>
      </c>
    </row>
    <row r="53" spans="1:4" ht="16.5" x14ac:dyDescent="0.3">
      <c r="A53" s="97" t="s">
        <v>139</v>
      </c>
      <c r="B53" s="4"/>
      <c r="C53" s="98">
        <v>2069.8497906894363</v>
      </c>
      <c r="D53" s="99">
        <f t="shared" ref="D53:D59" si="3">C53*1.0739</f>
        <v>2222.811690221386</v>
      </c>
    </row>
    <row r="54" spans="1:4" ht="16.5" x14ac:dyDescent="0.3">
      <c r="A54" s="97" t="s">
        <v>140</v>
      </c>
      <c r="B54" s="4"/>
      <c r="C54" s="98">
        <v>2069.8497906894363</v>
      </c>
      <c r="D54" s="99">
        <f t="shared" si="3"/>
        <v>2222.811690221386</v>
      </c>
    </row>
    <row r="55" spans="1:4" ht="16.5" x14ac:dyDescent="0.3">
      <c r="A55" s="97" t="s">
        <v>141</v>
      </c>
      <c r="B55" s="4"/>
      <c r="C55" s="98">
        <v>3086.6140180319226</v>
      </c>
      <c r="D55" s="99">
        <f t="shared" si="3"/>
        <v>3314.7147939644819</v>
      </c>
    </row>
    <row r="56" spans="1:4" ht="16.5" x14ac:dyDescent="0.3">
      <c r="A56" s="97" t="s">
        <v>142</v>
      </c>
      <c r="B56" s="4"/>
      <c r="C56" s="98">
        <v>6209.5493720683089</v>
      </c>
      <c r="D56" s="99">
        <f t="shared" si="3"/>
        <v>6668.4350706641571</v>
      </c>
    </row>
    <row r="57" spans="1:4" ht="16.5" x14ac:dyDescent="0.3">
      <c r="A57" s="97" t="s">
        <v>143</v>
      </c>
      <c r="B57" s="4"/>
      <c r="C57" s="98">
        <v>12419.085027620002</v>
      </c>
      <c r="D57" s="99">
        <f t="shared" si="3"/>
        <v>13336.855411161121</v>
      </c>
    </row>
    <row r="58" spans="1:4" ht="19.5" customHeight="1" x14ac:dyDescent="0.3">
      <c r="A58" s="6" t="s">
        <v>144</v>
      </c>
      <c r="B58" s="4"/>
      <c r="C58" s="98">
        <v>20680.323522375515</v>
      </c>
      <c r="D58" s="99">
        <f t="shared" si="3"/>
        <v>22208.599430679067</v>
      </c>
    </row>
    <row r="59" spans="1:4" ht="16.5" x14ac:dyDescent="0.3">
      <c r="A59" s="97" t="s">
        <v>145</v>
      </c>
      <c r="B59" s="4"/>
      <c r="C59" s="98">
        <v>31029.558759306081</v>
      </c>
      <c r="D59" s="99">
        <f t="shared" si="3"/>
        <v>33322.643151618802</v>
      </c>
    </row>
    <row r="60" spans="1:4" ht="16.5" x14ac:dyDescent="0.3">
      <c r="A60" s="97" t="s">
        <v>146</v>
      </c>
      <c r="B60" s="97"/>
      <c r="C60" s="100"/>
      <c r="D60" s="101"/>
    </row>
    <row r="61" spans="1:4" ht="16.5" x14ac:dyDescent="0.3">
      <c r="A61" s="6"/>
      <c r="B61" s="4"/>
      <c r="C61" s="102"/>
      <c r="D61" s="103"/>
    </row>
    <row r="62" spans="1:4" ht="16.5" x14ac:dyDescent="0.3">
      <c r="A62" s="104" t="s">
        <v>147</v>
      </c>
      <c r="B62" s="30"/>
      <c r="C62" s="105"/>
      <c r="D62" s="106"/>
    </row>
    <row r="63" spans="1:4" ht="16.5" x14ac:dyDescent="0.3">
      <c r="A63" s="107"/>
      <c r="B63" s="30"/>
      <c r="C63" s="105"/>
      <c r="D63" s="106"/>
    </row>
    <row r="64" spans="1:4" ht="16.5" x14ac:dyDescent="0.3">
      <c r="A64" s="95" t="s">
        <v>148</v>
      </c>
      <c r="B64" s="44"/>
      <c r="C64" s="108" t="s">
        <v>95</v>
      </c>
      <c r="D64" s="108" t="s">
        <v>208</v>
      </c>
    </row>
    <row r="65" spans="1:4" ht="16.5" x14ac:dyDescent="0.3">
      <c r="A65" s="6"/>
      <c r="B65" s="4"/>
      <c r="C65" s="102"/>
      <c r="D65" s="103"/>
    </row>
    <row r="66" spans="1:4" ht="16.5" x14ac:dyDescent="0.3">
      <c r="A66" s="97" t="s">
        <v>149</v>
      </c>
      <c r="B66" s="4"/>
      <c r="C66" s="109">
        <v>280.27287039158745</v>
      </c>
      <c r="D66" s="110">
        <f>C66*1.085</f>
        <v>304.09606437487236</v>
      </c>
    </row>
    <row r="67" spans="1:4" ht="16.5" x14ac:dyDescent="0.3">
      <c r="A67" s="97" t="s">
        <v>139</v>
      </c>
      <c r="B67" s="97"/>
      <c r="C67" s="111">
        <v>376.97821825011243</v>
      </c>
      <c r="D67" s="110">
        <f t="shared" ref="D67:D72" si="4">C67*1.085</f>
        <v>409.02136680137198</v>
      </c>
    </row>
    <row r="68" spans="1:4" ht="16.5" x14ac:dyDescent="0.3">
      <c r="A68" s="97" t="s">
        <v>150</v>
      </c>
      <c r="B68" s="97"/>
      <c r="C68" s="111">
        <v>376.97821825011243</v>
      </c>
      <c r="D68" s="110">
        <f t="shared" si="4"/>
        <v>409.02136680137198</v>
      </c>
    </row>
    <row r="69" spans="1:4" ht="16.5" x14ac:dyDescent="0.3">
      <c r="A69" s="97" t="s">
        <v>151</v>
      </c>
      <c r="B69" s="97"/>
      <c r="C69" s="111">
        <v>934.30787274545003</v>
      </c>
      <c r="D69" s="110">
        <f t="shared" si="4"/>
        <v>1013.7240419288132</v>
      </c>
    </row>
    <row r="70" spans="1:4" ht="16.5" x14ac:dyDescent="0.3">
      <c r="A70" s="97" t="s">
        <v>152</v>
      </c>
      <c r="B70" s="97"/>
      <c r="C70" s="111">
        <v>934.30787274545003</v>
      </c>
      <c r="D70" s="110">
        <f t="shared" si="4"/>
        <v>1013.7240419288132</v>
      </c>
    </row>
    <row r="71" spans="1:4" ht="16.5" x14ac:dyDescent="0.3">
      <c r="A71" s="97" t="s">
        <v>143</v>
      </c>
      <c r="B71" s="97"/>
      <c r="C71" s="111">
        <v>1868.44867607335</v>
      </c>
      <c r="D71" s="110">
        <f t="shared" si="4"/>
        <v>2027.2668135395847</v>
      </c>
    </row>
    <row r="72" spans="1:4" ht="16.5" x14ac:dyDescent="0.3">
      <c r="A72" s="97" t="s">
        <v>153</v>
      </c>
      <c r="B72" s="97"/>
      <c r="C72" s="111">
        <v>3736.8973521467001</v>
      </c>
      <c r="D72" s="110">
        <f t="shared" si="4"/>
        <v>4054.5336270791695</v>
      </c>
    </row>
    <row r="73" spans="1:4" ht="16.5" x14ac:dyDescent="0.3">
      <c r="A73" s="97"/>
      <c r="B73" s="97"/>
      <c r="C73" s="112"/>
      <c r="D73" s="103"/>
    </row>
    <row r="74" spans="1:4" ht="16.5" x14ac:dyDescent="0.3">
      <c r="A74" s="97" t="s">
        <v>154</v>
      </c>
      <c r="B74" s="97"/>
      <c r="C74" s="112"/>
      <c r="D74" s="103"/>
    </row>
    <row r="75" spans="1:4" ht="16.5" x14ac:dyDescent="0.3">
      <c r="A75" s="6"/>
      <c r="B75" s="4"/>
      <c r="C75" s="102"/>
      <c r="D75" s="103"/>
    </row>
    <row r="76" spans="1:4" ht="16.5" x14ac:dyDescent="0.3">
      <c r="A76" s="104" t="s">
        <v>155</v>
      </c>
      <c r="B76" s="4"/>
      <c r="C76" s="102"/>
      <c r="D76" s="103"/>
    </row>
    <row r="78" spans="1:4" ht="23.25" customHeight="1" x14ac:dyDescent="0.3">
      <c r="A78" s="49" t="s">
        <v>156</v>
      </c>
      <c r="B78" s="44"/>
      <c r="C78" s="114" t="s">
        <v>95</v>
      </c>
      <c r="D78" s="114" t="s">
        <v>208</v>
      </c>
    </row>
    <row r="79" spans="1:4" ht="18" customHeight="1" x14ac:dyDescent="0.3">
      <c r="A79" s="6" t="s">
        <v>157</v>
      </c>
      <c r="B79" s="4"/>
      <c r="C79" s="102">
        <v>5.7499724540125001</v>
      </c>
      <c r="D79" s="103">
        <f>C79*1.085</f>
        <v>6.2387201126035627</v>
      </c>
    </row>
    <row r="80" spans="1:4" ht="16.5" customHeight="1" x14ac:dyDescent="0.3">
      <c r="A80" s="6" t="s">
        <v>158</v>
      </c>
      <c r="B80" s="4"/>
      <c r="C80" s="102">
        <v>57.402267379887498</v>
      </c>
      <c r="D80" s="103">
        <f t="shared" ref="D80:D82" si="5">C80*1.085</f>
        <v>62.281460107177935</v>
      </c>
    </row>
    <row r="81" spans="1:4" ht="18" customHeight="1" x14ac:dyDescent="0.3">
      <c r="A81" s="6" t="s">
        <v>159</v>
      </c>
      <c r="B81" s="4"/>
      <c r="C81" s="102">
        <v>9.0635159020874987</v>
      </c>
      <c r="D81" s="103">
        <f t="shared" si="5"/>
        <v>9.833914753764935</v>
      </c>
    </row>
    <row r="82" spans="1:4" ht="16.5" x14ac:dyDescent="0.3">
      <c r="A82" s="6" t="s">
        <v>160</v>
      </c>
      <c r="B82" s="4"/>
      <c r="C82" s="102">
        <v>12.084687869449999</v>
      </c>
      <c r="D82" s="103">
        <f t="shared" si="5"/>
        <v>13.111886338353248</v>
      </c>
    </row>
    <row r="83" spans="1:4" ht="16.5" x14ac:dyDescent="0.3">
      <c r="A83" s="6"/>
      <c r="B83" s="4"/>
      <c r="C83" s="102"/>
      <c r="D83" s="103"/>
    </row>
    <row r="84" spans="1:4" ht="22.5" customHeight="1" x14ac:dyDescent="0.3">
      <c r="A84" s="49" t="s">
        <v>161</v>
      </c>
      <c r="B84" s="44"/>
      <c r="C84" s="114" t="s">
        <v>95</v>
      </c>
      <c r="D84" s="114" t="s">
        <v>208</v>
      </c>
    </row>
    <row r="85" spans="1:4" ht="16.5" x14ac:dyDescent="0.3">
      <c r="A85" s="97" t="s">
        <v>162</v>
      </c>
      <c r="B85" s="4"/>
      <c r="C85" s="102" t="s">
        <v>163</v>
      </c>
      <c r="D85" s="115">
        <v>1</v>
      </c>
    </row>
    <row r="86" spans="1:4" ht="16.5" x14ac:dyDescent="0.3">
      <c r="A86" s="97" t="s">
        <v>164</v>
      </c>
      <c r="B86" s="4"/>
      <c r="C86" s="102" t="s">
        <v>165</v>
      </c>
      <c r="D86" s="115">
        <v>0.75</v>
      </c>
    </row>
    <row r="87" spans="1:4" ht="16.5" x14ac:dyDescent="0.3">
      <c r="A87" s="97" t="s">
        <v>166</v>
      </c>
      <c r="B87" s="4"/>
      <c r="C87" s="102" t="s">
        <v>167</v>
      </c>
      <c r="D87" s="103" t="s">
        <v>167</v>
      </c>
    </row>
    <row r="88" spans="1:4" ht="16.5" x14ac:dyDescent="0.3">
      <c r="A88" s="97" t="s">
        <v>168</v>
      </c>
      <c r="B88" s="4"/>
      <c r="C88" s="102" t="s">
        <v>167</v>
      </c>
      <c r="D88" s="103" t="s">
        <v>167</v>
      </c>
    </row>
    <row r="89" spans="1:4" ht="16.5" x14ac:dyDescent="0.3">
      <c r="A89" s="6"/>
      <c r="B89" s="4"/>
      <c r="C89" s="102"/>
      <c r="D89" s="103"/>
    </row>
    <row r="90" spans="1:4" ht="21" customHeight="1" x14ac:dyDescent="0.3">
      <c r="A90" s="49" t="s">
        <v>169</v>
      </c>
      <c r="B90" s="44"/>
      <c r="C90" s="114" t="s">
        <v>95</v>
      </c>
      <c r="D90" s="114" t="s">
        <v>208</v>
      </c>
    </row>
    <row r="91" spans="1:4" ht="16.5" x14ac:dyDescent="0.3">
      <c r="A91" s="97" t="s">
        <v>170</v>
      </c>
      <c r="B91" s="4"/>
      <c r="C91" s="102">
        <v>61.648615075949998</v>
      </c>
      <c r="D91" s="103">
        <f>C91*1.085</f>
        <v>66.888747357405748</v>
      </c>
    </row>
    <row r="92" spans="1:4" ht="16.5" x14ac:dyDescent="0.3">
      <c r="A92" s="97" t="s">
        <v>171</v>
      </c>
      <c r="B92" s="4"/>
      <c r="C92" s="102">
        <v>88.305041084400003</v>
      </c>
      <c r="D92" s="103">
        <f t="shared" ref="D92:D95" si="6">C92*1.085</f>
        <v>95.810969576573996</v>
      </c>
    </row>
    <row r="93" spans="1:4" ht="17.25" customHeight="1" x14ac:dyDescent="0.3">
      <c r="A93" s="6" t="s">
        <v>172</v>
      </c>
      <c r="B93" s="4"/>
      <c r="C93" s="102">
        <v>2643.1644500855996</v>
      </c>
      <c r="D93" s="103">
        <f t="shared" si="6"/>
        <v>2867.8334283428753</v>
      </c>
    </row>
    <row r="94" spans="1:4" ht="19.5" customHeight="1" x14ac:dyDescent="0.3">
      <c r="A94" s="6" t="s">
        <v>173</v>
      </c>
      <c r="B94" s="4"/>
      <c r="C94" s="102">
        <v>893.52728012520015</v>
      </c>
      <c r="D94" s="103">
        <f t="shared" si="6"/>
        <v>969.47709893584215</v>
      </c>
    </row>
    <row r="95" spans="1:4" ht="19.5" customHeight="1" x14ac:dyDescent="0.3">
      <c r="A95" s="6" t="s">
        <v>174</v>
      </c>
      <c r="B95" s="4"/>
      <c r="C95" s="102">
        <v>607.65841830960017</v>
      </c>
      <c r="D95" s="103">
        <f t="shared" si="6"/>
        <v>659.30938386591617</v>
      </c>
    </row>
    <row r="96" spans="1:4" ht="16.5" x14ac:dyDescent="0.3">
      <c r="A96" s="6"/>
      <c r="B96" s="4"/>
      <c r="C96" s="102"/>
      <c r="D96" s="103"/>
    </row>
    <row r="97" spans="1:4" ht="16.5" x14ac:dyDescent="0.3">
      <c r="A97" s="95" t="s">
        <v>175</v>
      </c>
      <c r="B97" s="44"/>
      <c r="C97" s="114" t="s">
        <v>95</v>
      </c>
      <c r="D97" s="114" t="s">
        <v>208</v>
      </c>
    </row>
    <row r="98" spans="1:4" ht="16.5" x14ac:dyDescent="0.3">
      <c r="A98" s="97" t="s">
        <v>176</v>
      </c>
      <c r="B98" s="4"/>
      <c r="C98" s="102">
        <v>81</v>
      </c>
      <c r="D98" s="116">
        <v>88</v>
      </c>
    </row>
    <row r="99" spans="1:4" ht="16.5" x14ac:dyDescent="0.3">
      <c r="A99" s="97" t="s">
        <v>177</v>
      </c>
      <c r="B99" s="4"/>
      <c r="C99" s="102">
        <v>163</v>
      </c>
      <c r="D99" s="116">
        <v>177</v>
      </c>
    </row>
    <row r="100" spans="1:4" ht="16.5" x14ac:dyDescent="0.3">
      <c r="A100" s="97"/>
      <c r="B100" s="4"/>
      <c r="C100" s="102"/>
      <c r="D100" s="116"/>
    </row>
    <row r="102" spans="1:4" ht="18.75" customHeight="1" x14ac:dyDescent="0.3">
      <c r="A102" s="49" t="s">
        <v>178</v>
      </c>
      <c r="B102" s="44"/>
      <c r="C102" s="114" t="s">
        <v>95</v>
      </c>
      <c r="D102" s="114" t="s">
        <v>208</v>
      </c>
    </row>
    <row r="103" spans="1:4" ht="16.5" x14ac:dyDescent="0.3">
      <c r="A103" s="97" t="s">
        <v>179</v>
      </c>
      <c r="B103" s="4" t="s">
        <v>180</v>
      </c>
      <c r="C103" s="102">
        <v>16.706941754999999</v>
      </c>
      <c r="D103" s="116">
        <f>C103*1.085</f>
        <v>18.127031804174997</v>
      </c>
    </row>
    <row r="104" spans="1:4" ht="16.5" x14ac:dyDescent="0.3">
      <c r="A104" s="97" t="s">
        <v>181</v>
      </c>
      <c r="B104" s="4" t="s">
        <v>182</v>
      </c>
      <c r="C104" s="102">
        <v>20.88367719375</v>
      </c>
      <c r="D104" s="116">
        <f t="shared" ref="D104:D105" si="7">C104*1.085</f>
        <v>22.658789755218748</v>
      </c>
    </row>
    <row r="105" spans="1:4" ht="16.5" x14ac:dyDescent="0.3">
      <c r="A105" s="97" t="s">
        <v>181</v>
      </c>
      <c r="B105" s="4" t="s">
        <v>183</v>
      </c>
      <c r="C105" s="102">
        <v>34.806128656250003</v>
      </c>
      <c r="D105" s="116">
        <f t="shared" si="7"/>
        <v>37.764649592031255</v>
      </c>
    </row>
    <row r="106" spans="1:4" ht="16.5" x14ac:dyDescent="0.3">
      <c r="A106" s="6"/>
      <c r="B106" s="117"/>
      <c r="C106" s="118"/>
      <c r="D106" s="103"/>
    </row>
    <row r="107" spans="1:4" ht="16.5" x14ac:dyDescent="0.3">
      <c r="A107" s="6"/>
      <c r="B107" s="117"/>
      <c r="C107" s="118"/>
      <c r="D107" s="103"/>
    </row>
    <row r="110" spans="1:4" ht="22.5" customHeight="1" x14ac:dyDescent="0.3">
      <c r="A110" s="49" t="s">
        <v>184</v>
      </c>
      <c r="B110" s="119"/>
      <c r="C110" s="114" t="s">
        <v>95</v>
      </c>
      <c r="D110" s="114" t="s">
        <v>208</v>
      </c>
    </row>
    <row r="111" spans="1:4" ht="16.5" x14ac:dyDescent="0.3">
      <c r="A111" s="4" t="s">
        <v>185</v>
      </c>
      <c r="B111" s="4"/>
      <c r="C111" s="17">
        <v>11.500999999999999</v>
      </c>
      <c r="D111" s="103">
        <f>C111*1.085</f>
        <v>12.478584999999999</v>
      </c>
    </row>
    <row r="112" spans="1:4" ht="16.5" x14ac:dyDescent="0.3">
      <c r="A112" s="4" t="s">
        <v>186</v>
      </c>
      <c r="B112" s="4"/>
      <c r="C112" s="17">
        <v>12.772891249999999</v>
      </c>
      <c r="D112" s="103">
        <f>C112*1.085</f>
        <v>13.858587006249998</v>
      </c>
    </row>
    <row r="113" spans="1:4" ht="16.5" x14ac:dyDescent="0.3">
      <c r="A113" s="4" t="s">
        <v>187</v>
      </c>
      <c r="B113" s="50"/>
      <c r="C113" s="4"/>
      <c r="D113" s="103"/>
    </row>
    <row r="114" spans="1:4" ht="16.5" x14ac:dyDescent="0.3">
      <c r="A114" s="4" t="s">
        <v>188</v>
      </c>
      <c r="B114" s="4"/>
      <c r="C114" s="4"/>
      <c r="D114" s="103"/>
    </row>
    <row r="115" spans="1:4" ht="16.5" x14ac:dyDescent="0.3">
      <c r="A115" s="4" t="s">
        <v>189</v>
      </c>
      <c r="B115" s="4"/>
      <c r="C115" s="17">
        <v>20.436626</v>
      </c>
      <c r="D115" s="103">
        <f>C115*1.085</f>
        <v>22.173739210000001</v>
      </c>
    </row>
    <row r="116" spans="1:4" ht="16.5" x14ac:dyDescent="0.3">
      <c r="A116" s="4" t="s">
        <v>190</v>
      </c>
      <c r="B116" s="4"/>
      <c r="C116" s="17">
        <v>30.654938999999999</v>
      </c>
      <c r="D116" s="103">
        <f>C116*1.085</f>
        <v>33.260608814999998</v>
      </c>
    </row>
    <row r="117" spans="1:4" x14ac:dyDescent="0.25">
      <c r="A117" s="50"/>
      <c r="B117" s="50"/>
      <c r="C117" s="50"/>
      <c r="D117" s="50"/>
    </row>
    <row r="118" spans="1:4" ht="16.5" x14ac:dyDescent="0.3">
      <c r="A118" s="44" t="s">
        <v>191</v>
      </c>
      <c r="B118" s="44"/>
      <c r="C118" s="114" t="s">
        <v>95</v>
      </c>
      <c r="D118" s="114" t="s">
        <v>208</v>
      </c>
    </row>
    <row r="119" spans="1:4" ht="16.5" x14ac:dyDescent="0.3">
      <c r="A119" s="4" t="s">
        <v>192</v>
      </c>
      <c r="B119" s="4"/>
      <c r="C119" s="120">
        <v>54.929318499999994</v>
      </c>
      <c r="D119" s="121">
        <f>C119*1.085</f>
        <v>59.59831057249999</v>
      </c>
    </row>
    <row r="120" spans="1:4" ht="16.5" x14ac:dyDescent="0.3">
      <c r="A120" s="4" t="s">
        <v>193</v>
      </c>
      <c r="B120" s="4"/>
      <c r="C120" s="120">
        <v>54.929318499999994</v>
      </c>
      <c r="D120" s="121">
        <f>C120*1.085</f>
        <v>59.59831057249999</v>
      </c>
    </row>
    <row r="121" spans="1:4" x14ac:dyDescent="0.25">
      <c r="A121" s="50"/>
      <c r="B121" s="50"/>
      <c r="C121" s="50"/>
      <c r="D121" s="50"/>
    </row>
    <row r="123" spans="1:4" ht="16.5" x14ac:dyDescent="0.3">
      <c r="A123" s="44" t="s">
        <v>194</v>
      </c>
      <c r="B123" s="119"/>
      <c r="C123" s="114" t="s">
        <v>95</v>
      </c>
      <c r="D123" s="114" t="s">
        <v>208</v>
      </c>
    </row>
    <row r="124" spans="1:4" ht="16.5" x14ac:dyDescent="0.3">
      <c r="A124" s="4" t="s">
        <v>195</v>
      </c>
      <c r="B124" s="4"/>
      <c r="C124" s="50"/>
      <c r="D124" s="50"/>
    </row>
    <row r="125" spans="1:4" ht="16.5" x14ac:dyDescent="0.3">
      <c r="A125" s="4" t="s">
        <v>196</v>
      </c>
      <c r="B125" s="4"/>
      <c r="C125" s="50"/>
      <c r="D125" s="50"/>
    </row>
    <row r="126" spans="1:4" ht="16.5" x14ac:dyDescent="0.3">
      <c r="A126" s="4" t="s">
        <v>197</v>
      </c>
      <c r="B126" s="4"/>
      <c r="C126" s="50"/>
      <c r="D126" s="50"/>
    </row>
    <row r="127" spans="1:4" ht="16.5" x14ac:dyDescent="0.3">
      <c r="A127" s="4" t="s">
        <v>198</v>
      </c>
      <c r="B127" s="4"/>
      <c r="C127" s="17">
        <v>2.5898949999999998</v>
      </c>
      <c r="D127" s="103">
        <f>C127*1.085</f>
        <v>2.8100360749999997</v>
      </c>
    </row>
    <row r="128" spans="1:4" ht="16.5" x14ac:dyDescent="0.3">
      <c r="A128" s="4" t="s">
        <v>199</v>
      </c>
      <c r="B128" s="4"/>
      <c r="C128" s="17">
        <v>10.0064125</v>
      </c>
      <c r="D128" s="103">
        <f>C128*1.085</f>
        <v>10.8569575625</v>
      </c>
    </row>
    <row r="129" spans="1:4" x14ac:dyDescent="0.25">
      <c r="A129" s="50"/>
      <c r="B129" s="50"/>
      <c r="C129" s="50"/>
      <c r="D129" s="50"/>
    </row>
    <row r="130" spans="1:4" x14ac:dyDescent="0.25">
      <c r="A130" s="122"/>
      <c r="B130" s="122"/>
      <c r="C130" s="122"/>
      <c r="D130" s="122"/>
    </row>
    <row r="131" spans="1:4" ht="20.25" customHeight="1" x14ac:dyDescent="0.3">
      <c r="A131" s="49" t="s">
        <v>200</v>
      </c>
      <c r="B131" s="44"/>
      <c r="C131" s="114" t="s">
        <v>95</v>
      </c>
      <c r="D131" s="114" t="s">
        <v>208</v>
      </c>
    </row>
    <row r="132" spans="1:4" ht="19.5" customHeight="1" x14ac:dyDescent="0.3">
      <c r="A132" s="6" t="s">
        <v>201</v>
      </c>
      <c r="B132" s="4"/>
      <c r="C132" s="118">
        <v>816.99414999999999</v>
      </c>
      <c r="D132" s="103">
        <f t="shared" ref="D132:D136" si="8">C132*1.085</f>
        <v>886.43865274999996</v>
      </c>
    </row>
    <row r="133" spans="1:4" ht="20.25" customHeight="1" x14ac:dyDescent="0.3">
      <c r="A133" s="6" t="s">
        <v>202</v>
      </c>
      <c r="B133" s="117" t="s">
        <v>203</v>
      </c>
      <c r="C133" s="118">
        <v>97.70967499999999</v>
      </c>
      <c r="D133" s="103">
        <f t="shared" si="8"/>
        <v>106.01499737499998</v>
      </c>
    </row>
    <row r="134" spans="1:4" ht="16.5" x14ac:dyDescent="0.3">
      <c r="A134" s="97" t="s">
        <v>204</v>
      </c>
      <c r="B134" s="117"/>
      <c r="C134" s="118">
        <v>97.70967499999999</v>
      </c>
      <c r="D134" s="103">
        <f t="shared" si="8"/>
        <v>106.01499737499998</v>
      </c>
    </row>
    <row r="135" spans="1:4" ht="19.5" customHeight="1" x14ac:dyDescent="0.3">
      <c r="A135" s="6" t="s">
        <v>205</v>
      </c>
      <c r="B135" s="117" t="s">
        <v>203</v>
      </c>
      <c r="C135" s="118">
        <v>97.70967499999999</v>
      </c>
      <c r="D135" s="103">
        <f t="shared" si="8"/>
        <v>106.01499737499998</v>
      </c>
    </row>
    <row r="136" spans="1:4" ht="18.75" customHeight="1" x14ac:dyDescent="0.3">
      <c r="A136" s="6" t="s">
        <v>206</v>
      </c>
      <c r="B136" s="117" t="s">
        <v>207</v>
      </c>
      <c r="C136" s="118">
        <v>5.8861249999999998</v>
      </c>
      <c r="D136" s="103">
        <f t="shared" si="8"/>
        <v>6.3864456249999995</v>
      </c>
    </row>
  </sheetData>
  <mergeCells count="1">
    <mergeCell ref="A16:B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topLeftCell="A40" workbookViewId="0">
      <selection activeCell="D65" sqref="D65"/>
    </sheetView>
  </sheetViews>
  <sheetFormatPr defaultColWidth="18.42578125" defaultRowHeight="36.75" customHeight="1" x14ac:dyDescent="0.25"/>
  <cols>
    <col min="1" max="1" width="40.85546875" customWidth="1"/>
    <col min="2" max="2" width="12" customWidth="1"/>
    <col min="3" max="3" width="11.140625" customWidth="1"/>
    <col min="4" max="4" width="12.42578125" customWidth="1"/>
  </cols>
  <sheetData>
    <row r="1" spans="1:4" ht="36.75" customHeight="1" x14ac:dyDescent="0.25">
      <c r="A1" s="123" t="s">
        <v>209</v>
      </c>
      <c r="B1" s="124"/>
      <c r="C1" s="124"/>
      <c r="D1" s="125"/>
    </row>
    <row r="3" spans="1:4" ht="16.5" x14ac:dyDescent="0.3">
      <c r="A3" s="49" t="s">
        <v>210</v>
      </c>
      <c r="B3" s="67" t="s">
        <v>95</v>
      </c>
      <c r="C3" s="126"/>
      <c r="D3" s="67" t="s">
        <v>208</v>
      </c>
    </row>
    <row r="4" spans="1:4" ht="16.5" x14ac:dyDescent="0.3">
      <c r="A4" s="6" t="s">
        <v>211</v>
      </c>
      <c r="B4" s="128">
        <v>453.78492075000003</v>
      </c>
      <c r="C4" s="102"/>
      <c r="D4" s="130">
        <f>B4*1.085</f>
        <v>492.35663901375</v>
      </c>
    </row>
    <row r="5" spans="1:4" ht="16.5" x14ac:dyDescent="0.3">
      <c r="A5" s="6"/>
      <c r="B5" s="128"/>
      <c r="C5" s="102"/>
      <c r="D5" s="130"/>
    </row>
    <row r="6" spans="1:4" ht="33" x14ac:dyDescent="0.3">
      <c r="A6" s="49" t="s">
        <v>212</v>
      </c>
      <c r="B6" s="129" t="s">
        <v>95</v>
      </c>
      <c r="C6" s="113"/>
      <c r="D6" s="67" t="s">
        <v>208</v>
      </c>
    </row>
    <row r="7" spans="1:4" ht="33" x14ac:dyDescent="0.3">
      <c r="A7" s="6" t="s">
        <v>213</v>
      </c>
      <c r="B7" s="128">
        <v>2979.404612975</v>
      </c>
      <c r="C7" s="102"/>
      <c r="D7" s="130">
        <f t="shared" ref="D7:D8" si="0">B7*1.085</f>
        <v>3232.6540050778749</v>
      </c>
    </row>
    <row r="8" spans="1:4" ht="16.5" x14ac:dyDescent="0.3">
      <c r="A8" s="6" t="s">
        <v>214</v>
      </c>
      <c r="B8" s="128">
        <v>2192.78610534375</v>
      </c>
      <c r="C8" s="102"/>
      <c r="D8" s="130">
        <f t="shared" si="0"/>
        <v>2379.1729242979686</v>
      </c>
    </row>
    <row r="9" spans="1:4" ht="16.5" x14ac:dyDescent="0.3">
      <c r="A9" s="6" t="s">
        <v>215</v>
      </c>
      <c r="B9" s="128"/>
      <c r="C9" s="102"/>
      <c r="D9" s="130"/>
    </row>
    <row r="10" spans="1:4" ht="16.5" x14ac:dyDescent="0.3">
      <c r="A10" s="6"/>
      <c r="B10" s="128"/>
      <c r="C10" s="102"/>
      <c r="D10" s="130"/>
    </row>
    <row r="11" spans="1:4" ht="16.5" x14ac:dyDescent="0.3">
      <c r="A11" s="49" t="s">
        <v>216</v>
      </c>
      <c r="B11" s="129" t="s">
        <v>95</v>
      </c>
      <c r="C11" s="113"/>
      <c r="D11" s="67" t="s">
        <v>208</v>
      </c>
    </row>
    <row r="12" spans="1:4" ht="16.5" x14ac:dyDescent="0.3">
      <c r="A12" s="6" t="s">
        <v>217</v>
      </c>
      <c r="B12" s="128">
        <v>3489.4536223036876</v>
      </c>
      <c r="C12" s="103"/>
      <c r="D12" s="130">
        <f t="shared" ref="D12:D16" si="1">B12*1.085</f>
        <v>3786.0571801995011</v>
      </c>
    </row>
    <row r="13" spans="1:4" ht="16.5" x14ac:dyDescent="0.3">
      <c r="A13" s="6" t="s">
        <v>218</v>
      </c>
      <c r="B13" s="128">
        <v>1089.8912678388874</v>
      </c>
      <c r="C13" s="103"/>
      <c r="D13" s="130">
        <f t="shared" si="1"/>
        <v>1182.5320256051928</v>
      </c>
    </row>
    <row r="14" spans="1:4" ht="16.5" x14ac:dyDescent="0.3">
      <c r="A14" s="6" t="s">
        <v>219</v>
      </c>
      <c r="B14" s="128">
        <v>3032.1289366634874</v>
      </c>
      <c r="C14" s="103"/>
      <c r="D14" s="130">
        <f t="shared" si="1"/>
        <v>3289.8598962798837</v>
      </c>
    </row>
    <row r="15" spans="1:4" ht="16.5" x14ac:dyDescent="0.3">
      <c r="A15" s="6" t="s">
        <v>218</v>
      </c>
      <c r="B15" s="128">
        <v>811.19163446256243</v>
      </c>
      <c r="C15" s="103"/>
      <c r="D15" s="130">
        <f t="shared" si="1"/>
        <v>880.14292339188023</v>
      </c>
    </row>
    <row r="16" spans="1:4" ht="16.5" x14ac:dyDescent="0.3">
      <c r="A16" s="6" t="s">
        <v>220</v>
      </c>
      <c r="B16" s="128">
        <v>524.18029756312501</v>
      </c>
      <c r="C16" s="103"/>
      <c r="D16" s="130">
        <f t="shared" si="1"/>
        <v>568.73562285599064</v>
      </c>
    </row>
    <row r="17" spans="1:4" ht="16.5" x14ac:dyDescent="0.3">
      <c r="A17" s="6"/>
      <c r="B17" s="128"/>
      <c r="C17" s="102"/>
      <c r="D17" s="130"/>
    </row>
    <row r="18" spans="1:4" ht="16.5" x14ac:dyDescent="0.3">
      <c r="A18" s="49" t="s">
        <v>221</v>
      </c>
      <c r="B18" s="128"/>
      <c r="C18" s="102"/>
      <c r="D18" s="130"/>
    </row>
    <row r="19" spans="1:4" ht="16.5" x14ac:dyDescent="0.3">
      <c r="A19" s="6" t="s">
        <v>222</v>
      </c>
      <c r="B19" s="128"/>
      <c r="C19" s="102"/>
      <c r="D19" s="130"/>
    </row>
    <row r="20" spans="1:4" ht="16.5" x14ac:dyDescent="0.3">
      <c r="A20" s="6"/>
      <c r="B20" s="128"/>
      <c r="C20" s="102"/>
      <c r="D20" s="130"/>
    </row>
    <row r="21" spans="1:4" ht="16.5" x14ac:dyDescent="0.3">
      <c r="A21" s="49" t="s">
        <v>223</v>
      </c>
      <c r="B21" s="129" t="s">
        <v>95</v>
      </c>
      <c r="C21" s="126"/>
      <c r="D21" s="67" t="s">
        <v>208</v>
      </c>
    </row>
    <row r="22" spans="1:4" ht="16.5" x14ac:dyDescent="0.3">
      <c r="A22" s="6" t="s">
        <v>224</v>
      </c>
      <c r="B22" s="128">
        <v>265.57076164718751</v>
      </c>
      <c r="C22" s="102"/>
      <c r="D22" s="130">
        <f>B22*1.085</f>
        <v>288.14427638719843</v>
      </c>
    </row>
    <row r="23" spans="1:4" ht="16.5" x14ac:dyDescent="0.3">
      <c r="A23" s="6"/>
      <c r="B23" s="128"/>
      <c r="C23" s="102"/>
      <c r="D23" s="130"/>
    </row>
    <row r="24" spans="1:4" ht="33" x14ac:dyDescent="0.3">
      <c r="A24" s="49" t="s">
        <v>225</v>
      </c>
      <c r="B24" s="129" t="s">
        <v>95</v>
      </c>
      <c r="C24" s="113"/>
      <c r="D24" s="67" t="s">
        <v>208</v>
      </c>
    </row>
    <row r="25" spans="1:4" ht="16.5" x14ac:dyDescent="0.3">
      <c r="A25" s="6" t="s">
        <v>226</v>
      </c>
      <c r="B25" s="128">
        <v>2858.0286811249252</v>
      </c>
      <c r="C25" s="102"/>
      <c r="D25" s="130">
        <f t="shared" ref="D25:D27" si="2">B25*1.085</f>
        <v>3100.9611190205437</v>
      </c>
    </row>
    <row r="26" spans="1:4" ht="16.5" x14ac:dyDescent="0.3">
      <c r="A26" s="6" t="s">
        <v>97</v>
      </c>
      <c r="B26" s="128">
        <v>3081.59540670975</v>
      </c>
      <c r="C26" s="102"/>
      <c r="D26" s="130">
        <f t="shared" si="2"/>
        <v>3343.5310162800788</v>
      </c>
    </row>
    <row r="27" spans="1:4" ht="16.5" x14ac:dyDescent="0.3">
      <c r="A27" s="6" t="s">
        <v>98</v>
      </c>
      <c r="B27" s="128">
        <v>6170.7507045636376</v>
      </c>
      <c r="C27" s="102"/>
      <c r="D27" s="130">
        <f t="shared" si="2"/>
        <v>6695.2645144515463</v>
      </c>
    </row>
    <row r="28" spans="1:4" ht="16.5" x14ac:dyDescent="0.3">
      <c r="A28" s="6" t="s">
        <v>227</v>
      </c>
      <c r="B28" s="128"/>
      <c r="C28" s="102"/>
      <c r="D28" s="130"/>
    </row>
    <row r="29" spans="1:4" ht="16.5" x14ac:dyDescent="0.3">
      <c r="A29" s="6" t="s">
        <v>228</v>
      </c>
      <c r="B29" s="128"/>
      <c r="C29" s="102"/>
      <c r="D29" s="130"/>
    </row>
    <row r="30" spans="1:4" ht="16.5" x14ac:dyDescent="0.3">
      <c r="A30" s="6"/>
      <c r="B30" s="128"/>
      <c r="C30" s="102"/>
      <c r="D30" s="130"/>
    </row>
    <row r="31" spans="1:4" ht="16.5" x14ac:dyDescent="0.3">
      <c r="A31" s="49" t="s">
        <v>229</v>
      </c>
      <c r="B31" s="129" t="s">
        <v>95</v>
      </c>
      <c r="C31" s="113"/>
      <c r="D31" s="67" t="s">
        <v>208</v>
      </c>
    </row>
    <row r="32" spans="1:4" ht="16.5" x14ac:dyDescent="0.3">
      <c r="A32" s="6" t="s">
        <v>230</v>
      </c>
      <c r="B32" s="128">
        <v>512.56758721413007</v>
      </c>
      <c r="C32" s="102"/>
      <c r="D32" s="130">
        <f t="shared" ref="D32:D33" si="3">B32*1.085</f>
        <v>556.13583212733113</v>
      </c>
    </row>
    <row r="33" spans="1:4" ht="16.5" x14ac:dyDescent="0.3">
      <c r="A33" s="6" t="s">
        <v>231</v>
      </c>
      <c r="B33" s="128">
        <v>993.3766639812751</v>
      </c>
      <c r="C33" s="102"/>
      <c r="D33" s="130">
        <f t="shared" si="3"/>
        <v>1077.8136804196834</v>
      </c>
    </row>
    <row r="34" spans="1:4" ht="16.5" x14ac:dyDescent="0.3">
      <c r="A34" s="6"/>
      <c r="B34" s="128"/>
      <c r="C34" s="102"/>
      <c r="D34" s="130"/>
    </row>
    <row r="35" spans="1:4" ht="16.5" x14ac:dyDescent="0.3">
      <c r="A35" s="49" t="s">
        <v>232</v>
      </c>
      <c r="B35" s="129" t="s">
        <v>95</v>
      </c>
      <c r="C35" s="126"/>
      <c r="D35" s="67" t="s">
        <v>208</v>
      </c>
    </row>
    <row r="36" spans="1:4" ht="33" x14ac:dyDescent="0.3">
      <c r="A36" s="6" t="s">
        <v>233</v>
      </c>
      <c r="B36" s="128">
        <v>256.79986149999996</v>
      </c>
      <c r="C36" s="102"/>
      <c r="D36" s="130">
        <f>B36*1.085</f>
        <v>278.62784972749995</v>
      </c>
    </row>
    <row r="37" spans="1:4" ht="16.5" x14ac:dyDescent="0.3">
      <c r="A37" s="6"/>
      <c r="B37" s="128"/>
      <c r="C37" s="102"/>
      <c r="D37" s="130"/>
    </row>
    <row r="38" spans="1:4" ht="16.5" x14ac:dyDescent="0.3">
      <c r="A38" s="49" t="s">
        <v>234</v>
      </c>
      <c r="B38" s="129" t="s">
        <v>95</v>
      </c>
      <c r="C38" s="113"/>
      <c r="D38" s="67" t="s">
        <v>208</v>
      </c>
    </row>
    <row r="39" spans="1:4" ht="16.5" x14ac:dyDescent="0.3">
      <c r="A39" s="6" t="s">
        <v>235</v>
      </c>
      <c r="B39" s="128">
        <v>3434.2789471577998</v>
      </c>
      <c r="C39" s="127"/>
      <c r="D39" s="130">
        <f t="shared" ref="D39:D49" si="4">B39*1.085</f>
        <v>3726.1926576662127</v>
      </c>
    </row>
    <row r="40" spans="1:4" ht="16.5" x14ac:dyDescent="0.3">
      <c r="A40" s="6" t="s">
        <v>236</v>
      </c>
      <c r="B40" s="128">
        <v>2147.1761543526004</v>
      </c>
      <c r="C40" s="127"/>
      <c r="D40" s="130">
        <f t="shared" si="4"/>
        <v>2329.6861274725716</v>
      </c>
    </row>
    <row r="41" spans="1:4" ht="16.5" x14ac:dyDescent="0.3">
      <c r="A41" s="6" t="s">
        <v>237</v>
      </c>
      <c r="B41" s="128">
        <v>1287.1027928051999</v>
      </c>
      <c r="C41" s="127"/>
      <c r="D41" s="130">
        <f t="shared" si="4"/>
        <v>1396.5065301936418</v>
      </c>
    </row>
    <row r="42" spans="1:4" ht="16.5" x14ac:dyDescent="0.3">
      <c r="A42" s="6" t="s">
        <v>238</v>
      </c>
      <c r="B42" s="128">
        <v>4082.3412178342496</v>
      </c>
      <c r="C42" s="127"/>
      <c r="D42" s="130">
        <f t="shared" si="4"/>
        <v>4429.3402213501604</v>
      </c>
    </row>
    <row r="43" spans="1:4" ht="16.5" x14ac:dyDescent="0.3">
      <c r="A43" s="6" t="s">
        <v>239</v>
      </c>
      <c r="B43" s="128">
        <v>4082.3412178342496</v>
      </c>
      <c r="C43" s="127"/>
      <c r="D43" s="130">
        <f t="shared" si="4"/>
        <v>4429.3402213501604</v>
      </c>
    </row>
    <row r="44" spans="1:4" ht="16.5" x14ac:dyDescent="0.3">
      <c r="A44" s="6" t="s">
        <v>240</v>
      </c>
      <c r="B44" s="128">
        <v>3222.2678562868496</v>
      </c>
      <c r="C44" s="127"/>
      <c r="D44" s="130">
        <f t="shared" si="4"/>
        <v>3496.1606240712317</v>
      </c>
    </row>
    <row r="45" spans="1:4" ht="16.5" x14ac:dyDescent="0.3">
      <c r="A45" s="6" t="s">
        <v>241</v>
      </c>
      <c r="B45" s="128">
        <v>3646.2900380287497</v>
      </c>
      <c r="C45" s="127"/>
      <c r="D45" s="130">
        <f t="shared" si="4"/>
        <v>3956.2246912611931</v>
      </c>
    </row>
    <row r="46" spans="1:4" ht="16.5" x14ac:dyDescent="0.3">
      <c r="A46" s="6" t="s">
        <v>242</v>
      </c>
      <c r="B46" s="128">
        <v>2359.1872452235498</v>
      </c>
      <c r="C46" s="127"/>
      <c r="D46" s="130">
        <f t="shared" si="4"/>
        <v>2559.7181610675516</v>
      </c>
    </row>
    <row r="47" spans="1:4" ht="16.5" x14ac:dyDescent="0.3">
      <c r="A47" s="6" t="s">
        <v>243</v>
      </c>
      <c r="B47" s="128">
        <v>750.30875421704991</v>
      </c>
      <c r="C47" s="127"/>
      <c r="D47" s="130">
        <f t="shared" si="4"/>
        <v>814.0849983254991</v>
      </c>
    </row>
    <row r="48" spans="1:4" ht="16.5" x14ac:dyDescent="0.3">
      <c r="A48" s="6" t="s">
        <v>244</v>
      </c>
      <c r="B48" s="128"/>
      <c r="C48" s="127"/>
      <c r="D48" s="130"/>
    </row>
    <row r="49" spans="1:4" ht="16.5" x14ac:dyDescent="0.3">
      <c r="A49" s="6" t="s">
        <v>245</v>
      </c>
      <c r="B49" s="128">
        <v>4901.8167109169999</v>
      </c>
      <c r="C49" s="127"/>
      <c r="D49" s="130">
        <f t="shared" si="4"/>
        <v>5318.4711313449443</v>
      </c>
    </row>
    <row r="50" spans="1:4" ht="16.5" x14ac:dyDescent="0.3">
      <c r="A50" s="6"/>
      <c r="B50" s="128"/>
      <c r="C50" s="102"/>
      <c r="D50" s="130"/>
    </row>
    <row r="51" spans="1:4" ht="16.5" x14ac:dyDescent="0.3">
      <c r="A51" s="49" t="s">
        <v>246</v>
      </c>
      <c r="B51" s="129" t="s">
        <v>95</v>
      </c>
      <c r="C51" s="113"/>
      <c r="D51" s="67" t="s">
        <v>208</v>
      </c>
    </row>
    <row r="52" spans="1:4" ht="16.5" x14ac:dyDescent="0.3">
      <c r="A52" s="6" t="s">
        <v>247</v>
      </c>
      <c r="B52" s="128">
        <v>119.34325393654998</v>
      </c>
      <c r="C52" s="121"/>
      <c r="D52" s="130">
        <f t="shared" ref="D52" si="5">B52*1.085</f>
        <v>129.48743052115674</v>
      </c>
    </row>
    <row r="53" spans="1:4" ht="16.5" x14ac:dyDescent="0.3">
      <c r="A53" s="6"/>
      <c r="B53" s="128"/>
      <c r="C53" s="102"/>
      <c r="D53" s="130"/>
    </row>
    <row r="54" spans="1:4" ht="16.5" x14ac:dyDescent="0.3">
      <c r="A54" s="49" t="s">
        <v>248</v>
      </c>
      <c r="B54" s="129" t="s">
        <v>95</v>
      </c>
      <c r="C54" s="113"/>
      <c r="D54" s="67" t="s">
        <v>208</v>
      </c>
    </row>
    <row r="55" spans="1:4" ht="16.5" x14ac:dyDescent="0.3">
      <c r="A55" s="6" t="s">
        <v>249</v>
      </c>
      <c r="B55" s="128">
        <v>659.24599999999998</v>
      </c>
      <c r="C55" s="103"/>
      <c r="D55" s="130">
        <f t="shared" ref="D55:D56" si="6">B55*1.085</f>
        <v>715.28190999999993</v>
      </c>
    </row>
    <row r="56" spans="1:4" ht="16.5" x14ac:dyDescent="0.3">
      <c r="A56" s="6" t="s">
        <v>250</v>
      </c>
      <c r="B56" s="128">
        <v>659.24599999999998</v>
      </c>
      <c r="C56" s="103"/>
      <c r="D56" s="130">
        <f t="shared" si="6"/>
        <v>715.28190999999993</v>
      </c>
    </row>
    <row r="57" spans="1:4" ht="16.5" x14ac:dyDescent="0.3">
      <c r="A57" s="6"/>
      <c r="B57" s="128"/>
      <c r="C57" s="102"/>
      <c r="D57" s="130"/>
    </row>
    <row r="58" spans="1:4" ht="33" x14ac:dyDescent="0.3">
      <c r="A58" s="6" t="s">
        <v>251</v>
      </c>
      <c r="B58" s="128"/>
      <c r="C58" s="102"/>
      <c r="D58" s="130"/>
    </row>
    <row r="59" spans="1:4" ht="33" x14ac:dyDescent="0.3">
      <c r="A59" s="6" t="s">
        <v>252</v>
      </c>
      <c r="B59" s="128">
        <v>406.17794174999995</v>
      </c>
      <c r="C59" s="102"/>
      <c r="D59" s="130">
        <f t="shared" ref="D59" si="7">B59*1.085</f>
        <v>440.70306679874994</v>
      </c>
    </row>
    <row r="60" spans="1:4" ht="16.5" x14ac:dyDescent="0.3">
      <c r="A60" s="6"/>
      <c r="B60" s="128"/>
      <c r="C60" s="102"/>
      <c r="D60" s="130"/>
    </row>
    <row r="61" spans="1:4" ht="16.5" x14ac:dyDescent="0.3">
      <c r="A61" s="49" t="s">
        <v>253</v>
      </c>
      <c r="B61" s="129" t="s">
        <v>95</v>
      </c>
      <c r="C61" s="113"/>
      <c r="D61" s="67" t="s">
        <v>208</v>
      </c>
    </row>
    <row r="62" spans="1:4" ht="18" customHeight="1" x14ac:dyDescent="0.3">
      <c r="A62" s="6" t="s">
        <v>254</v>
      </c>
      <c r="B62" s="128">
        <v>27.803135570612501</v>
      </c>
      <c r="C62" s="121"/>
      <c r="D62" s="130">
        <f t="shared" ref="D62" si="8">B62*1.085</f>
        <v>30.166402094114563</v>
      </c>
    </row>
    <row r="63" spans="1:4" ht="16.5" x14ac:dyDescent="0.3">
      <c r="A63" s="6"/>
      <c r="B63" s="128"/>
      <c r="C63" s="102"/>
      <c r="D63" s="130"/>
    </row>
    <row r="64" spans="1:4" ht="16.5" x14ac:dyDescent="0.3">
      <c r="A64" s="49" t="s">
        <v>255</v>
      </c>
      <c r="B64" s="129" t="s">
        <v>95</v>
      </c>
      <c r="C64" s="113"/>
      <c r="D64" s="67" t="s">
        <v>208</v>
      </c>
    </row>
    <row r="65" spans="1:4" ht="16.5" x14ac:dyDescent="0.3">
      <c r="A65" s="6" t="s">
        <v>256</v>
      </c>
      <c r="B65" s="128">
        <v>28.229855499999999</v>
      </c>
      <c r="C65" s="103"/>
      <c r="D65" s="130">
        <f t="shared" ref="D65" si="9">B65*1.085</f>
        <v>30.629393217499999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selection activeCell="D62" sqref="D62"/>
    </sheetView>
  </sheetViews>
  <sheetFormatPr defaultColWidth="27.28515625" defaultRowHeight="20.25" customHeight="1" x14ac:dyDescent="0.25"/>
  <cols>
    <col min="1" max="1" width="44.5703125" bestFit="1" customWidth="1"/>
    <col min="2" max="2" width="21.140625" customWidth="1"/>
    <col min="3" max="4" width="9.5703125" customWidth="1"/>
  </cols>
  <sheetData>
    <row r="1" spans="1:5" ht="18" x14ac:dyDescent="0.25">
      <c r="A1" s="382" t="s">
        <v>257</v>
      </c>
      <c r="B1" s="383"/>
      <c r="C1" s="383"/>
      <c r="D1" s="383"/>
      <c r="E1" s="383"/>
    </row>
    <row r="2" spans="1:5" ht="15" x14ac:dyDescent="0.25"/>
    <row r="3" spans="1:5" ht="16.5" x14ac:dyDescent="0.3">
      <c r="A3" s="49" t="s">
        <v>258</v>
      </c>
      <c r="B3" s="44"/>
      <c r="C3" s="113" t="s">
        <v>95</v>
      </c>
      <c r="D3" s="44" t="s">
        <v>208</v>
      </c>
      <c r="E3" s="131"/>
    </row>
    <row r="4" spans="1:5" ht="16.5" x14ac:dyDescent="0.3">
      <c r="A4" s="6" t="s">
        <v>259</v>
      </c>
      <c r="B4" s="132"/>
      <c r="C4" s="102">
        <v>6773.773844758899</v>
      </c>
      <c r="D4" s="103">
        <f>C4*1.085</f>
        <v>7349.5446215634056</v>
      </c>
      <c r="E4" s="133"/>
    </row>
    <row r="5" spans="1:5" ht="16.5" x14ac:dyDescent="0.3">
      <c r="A5" s="6" t="s">
        <v>260</v>
      </c>
      <c r="B5" s="132"/>
      <c r="C5" s="102">
        <v>8577.6223460462479</v>
      </c>
      <c r="D5" s="103">
        <f t="shared" ref="D5:D10" si="0">C5*1.085</f>
        <v>9306.7202454601793</v>
      </c>
      <c r="E5" s="133"/>
    </row>
    <row r="6" spans="1:5" ht="16.5" x14ac:dyDescent="0.3">
      <c r="A6" s="6" t="s">
        <v>261</v>
      </c>
      <c r="B6" s="132"/>
      <c r="C6" s="102">
        <v>1170.2934250348248</v>
      </c>
      <c r="D6" s="103">
        <f t="shared" si="0"/>
        <v>1269.768366162785</v>
      </c>
      <c r="E6" s="133"/>
    </row>
    <row r="7" spans="1:5" ht="16.5" x14ac:dyDescent="0.3">
      <c r="A7" s="6" t="s">
        <v>262</v>
      </c>
      <c r="B7" s="132"/>
      <c r="C7" s="102">
        <v>1170.2934250348248</v>
      </c>
      <c r="D7" s="103">
        <f t="shared" si="0"/>
        <v>1269.768366162785</v>
      </c>
      <c r="E7" s="133"/>
    </row>
    <row r="8" spans="1:5" ht="16.5" x14ac:dyDescent="0.3">
      <c r="A8" s="6" t="s">
        <v>263</v>
      </c>
      <c r="B8" s="132"/>
      <c r="C8" s="102">
        <v>866.25492999674987</v>
      </c>
      <c r="D8" s="103">
        <f t="shared" si="0"/>
        <v>939.88659904647352</v>
      </c>
      <c r="E8" s="133"/>
    </row>
    <row r="9" spans="1:5" ht="16.5" x14ac:dyDescent="0.3">
      <c r="A9" s="6" t="s">
        <v>264</v>
      </c>
      <c r="B9" s="132"/>
      <c r="C9" s="102">
        <v>723.57764740905009</v>
      </c>
      <c r="D9" s="103">
        <f t="shared" si="0"/>
        <v>785.08174743881932</v>
      </c>
      <c r="E9" s="133"/>
    </row>
    <row r="10" spans="1:5" ht="16.5" x14ac:dyDescent="0.3">
      <c r="A10" s="381" t="s">
        <v>265</v>
      </c>
      <c r="B10" s="380"/>
      <c r="C10" s="102">
        <v>1036.1088378392501</v>
      </c>
      <c r="D10" s="103">
        <f t="shared" si="0"/>
        <v>1124.1780890555863</v>
      </c>
      <c r="E10" s="133"/>
    </row>
    <row r="11" spans="1:5" ht="16.5" x14ac:dyDescent="0.3">
      <c r="A11" s="6" t="s">
        <v>266</v>
      </c>
      <c r="B11" s="132" t="s">
        <v>267</v>
      </c>
      <c r="C11" s="102"/>
      <c r="D11" s="103"/>
      <c r="E11" s="134"/>
    </row>
    <row r="12" spans="1:5" ht="16.5" x14ac:dyDescent="0.3">
      <c r="A12" s="6" t="s">
        <v>268</v>
      </c>
      <c r="B12" s="132" t="s">
        <v>269</v>
      </c>
      <c r="C12" s="102"/>
      <c r="D12" s="103"/>
      <c r="E12" s="134"/>
    </row>
    <row r="13" spans="1:5" ht="16.5" x14ac:dyDescent="0.3">
      <c r="A13" s="6" t="s">
        <v>270</v>
      </c>
      <c r="B13" s="132" t="s">
        <v>267</v>
      </c>
      <c r="C13" s="102"/>
      <c r="D13" s="103"/>
      <c r="E13" s="134"/>
    </row>
    <row r="14" spans="1:5" ht="16.5" x14ac:dyDescent="0.3">
      <c r="A14" s="6"/>
      <c r="B14" s="132" t="s">
        <v>269</v>
      </c>
      <c r="C14" s="102"/>
      <c r="D14" s="103"/>
      <c r="E14" s="134"/>
    </row>
    <row r="15" spans="1:5" ht="16.5" x14ac:dyDescent="0.3">
      <c r="A15" s="6" t="s">
        <v>271</v>
      </c>
      <c r="B15" s="132"/>
      <c r="C15" s="102">
        <v>643.746310723075</v>
      </c>
      <c r="D15" s="103">
        <f t="shared" ref="D15:D16" si="1">C15*1.085</f>
        <v>698.46474713453631</v>
      </c>
      <c r="E15" s="133"/>
    </row>
    <row r="16" spans="1:5" ht="16.5" x14ac:dyDescent="0.3">
      <c r="A16" s="6" t="s">
        <v>272</v>
      </c>
      <c r="B16" s="132"/>
      <c r="C16" s="102">
        <v>6773.773844758899</v>
      </c>
      <c r="D16" s="103">
        <f t="shared" si="1"/>
        <v>7349.5446215634056</v>
      </c>
      <c r="E16" s="133"/>
    </row>
    <row r="17" spans="1:5" ht="16.5" x14ac:dyDescent="0.3">
      <c r="A17" s="6" t="s">
        <v>273</v>
      </c>
      <c r="B17" s="132" t="s">
        <v>274</v>
      </c>
      <c r="C17" s="102"/>
      <c r="D17" s="103"/>
      <c r="E17" s="134"/>
    </row>
    <row r="18" spans="1:5" ht="16.5" x14ac:dyDescent="0.3">
      <c r="A18" s="6"/>
      <c r="B18" s="132" t="s">
        <v>269</v>
      </c>
      <c r="C18" s="102"/>
      <c r="D18" s="103"/>
      <c r="E18" s="134"/>
    </row>
    <row r="19" spans="1:5" ht="16.5" x14ac:dyDescent="0.3">
      <c r="A19" s="6" t="s">
        <v>275</v>
      </c>
      <c r="B19" s="132"/>
      <c r="C19" s="102">
        <v>535.03980970387499</v>
      </c>
      <c r="D19" s="103">
        <f>C19*1.085</f>
        <v>580.51819352870439</v>
      </c>
      <c r="E19" s="133"/>
    </row>
    <row r="20" spans="1:5" ht="16.5" x14ac:dyDescent="0.3">
      <c r="A20" s="6" t="s">
        <v>276</v>
      </c>
      <c r="B20" s="132"/>
      <c r="C20" s="102">
        <v>300.64141688122498</v>
      </c>
      <c r="D20" s="103">
        <f t="shared" ref="D20:D40" si="2">C20*1.085</f>
        <v>326.19593731612912</v>
      </c>
      <c r="E20" s="133"/>
    </row>
    <row r="21" spans="1:5" ht="16.5" x14ac:dyDescent="0.3">
      <c r="A21" s="6" t="s">
        <v>277</v>
      </c>
      <c r="B21" s="132"/>
      <c r="C21" s="102">
        <v>232.69985374422495</v>
      </c>
      <c r="D21" s="103">
        <f t="shared" si="2"/>
        <v>252.47934131248405</v>
      </c>
      <c r="E21" s="133"/>
    </row>
    <row r="22" spans="1:5" ht="16.5" x14ac:dyDescent="0.3">
      <c r="A22" s="6" t="s">
        <v>278</v>
      </c>
      <c r="B22" s="132"/>
      <c r="C22" s="102">
        <v>966.46873562382484</v>
      </c>
      <c r="D22" s="103">
        <f t="shared" si="2"/>
        <v>1048.61857815185</v>
      </c>
      <c r="E22" s="133"/>
    </row>
    <row r="23" spans="1:5" ht="16.5" x14ac:dyDescent="0.3">
      <c r="A23" s="6" t="s">
        <v>279</v>
      </c>
      <c r="B23" s="132"/>
      <c r="C23" s="102">
        <v>149.47143890139998</v>
      </c>
      <c r="D23" s="103">
        <f t="shared" si="2"/>
        <v>162.17651120801898</v>
      </c>
      <c r="E23" s="133"/>
    </row>
    <row r="24" spans="1:5" ht="16.5" x14ac:dyDescent="0.3">
      <c r="A24" s="6" t="s">
        <v>280</v>
      </c>
      <c r="B24" s="132"/>
      <c r="C24" s="102">
        <v>327.81804213602499</v>
      </c>
      <c r="D24" s="103">
        <f t="shared" si="2"/>
        <v>355.6825757175871</v>
      </c>
      <c r="E24" s="133"/>
    </row>
    <row r="25" spans="1:5" ht="16.5" x14ac:dyDescent="0.3">
      <c r="A25" s="6" t="s">
        <v>281</v>
      </c>
      <c r="B25" s="132"/>
      <c r="C25" s="102">
        <v>356.69320646924996</v>
      </c>
      <c r="D25" s="103">
        <f t="shared" si="2"/>
        <v>387.01212901913618</v>
      </c>
      <c r="E25" s="133"/>
    </row>
    <row r="26" spans="1:5" ht="16.5" x14ac:dyDescent="0.3">
      <c r="A26" s="6" t="s">
        <v>282</v>
      </c>
      <c r="B26" s="132"/>
      <c r="C26" s="102">
        <v>399.15668342987505</v>
      </c>
      <c r="D26" s="103">
        <f t="shared" si="2"/>
        <v>433.08500152141443</v>
      </c>
      <c r="E26" s="133"/>
    </row>
    <row r="27" spans="1:5" ht="16.5" x14ac:dyDescent="0.3">
      <c r="A27" s="6" t="s">
        <v>283</v>
      </c>
      <c r="B27" s="132"/>
      <c r="C27" s="102">
        <v>399.15668342987505</v>
      </c>
      <c r="D27" s="103">
        <f t="shared" si="2"/>
        <v>433.08500152141443</v>
      </c>
      <c r="E27" s="133"/>
    </row>
    <row r="28" spans="1:5" ht="16.5" x14ac:dyDescent="0.3">
      <c r="A28" s="107" t="s">
        <v>284</v>
      </c>
      <c r="C28" s="50"/>
      <c r="D28" s="103"/>
      <c r="E28" s="133"/>
    </row>
    <row r="29" spans="1:5" ht="16.5" x14ac:dyDescent="0.3">
      <c r="A29" s="6" t="s">
        <v>285</v>
      </c>
      <c r="B29" s="132" t="s">
        <v>286</v>
      </c>
      <c r="C29" s="102">
        <v>217.41300203839998</v>
      </c>
      <c r="D29" s="103">
        <f t="shared" si="2"/>
        <v>235.89310721166396</v>
      </c>
      <c r="E29" s="133"/>
    </row>
    <row r="30" spans="1:5" ht="16.5" x14ac:dyDescent="0.3">
      <c r="A30" s="6" t="s">
        <v>287</v>
      </c>
      <c r="B30" s="132" t="s">
        <v>286</v>
      </c>
      <c r="C30" s="102">
        <v>66.524984749999987</v>
      </c>
      <c r="D30" s="103">
        <f t="shared" si="2"/>
        <v>72.179608453749978</v>
      </c>
      <c r="E30" s="133"/>
    </row>
    <row r="31" spans="1:5" ht="16.5" x14ac:dyDescent="0.3">
      <c r="A31" s="107" t="s">
        <v>288</v>
      </c>
      <c r="B31" s="132"/>
      <c r="C31" s="50"/>
      <c r="D31" s="103"/>
      <c r="E31" s="133"/>
    </row>
    <row r="32" spans="1:5" ht="16.5" x14ac:dyDescent="0.3">
      <c r="A32" s="6" t="s">
        <v>289</v>
      </c>
      <c r="B32" s="132" t="s">
        <v>286</v>
      </c>
      <c r="C32" s="102">
        <v>283.65602609697498</v>
      </c>
      <c r="D32" s="103">
        <f t="shared" si="2"/>
        <v>307.76678831521787</v>
      </c>
      <c r="E32" s="133"/>
    </row>
    <row r="33" spans="1:5" ht="16.5" x14ac:dyDescent="0.3">
      <c r="A33" s="6" t="s">
        <v>290</v>
      </c>
      <c r="B33" s="132" t="s">
        <v>286</v>
      </c>
      <c r="C33" s="102">
        <v>108.09279949999998</v>
      </c>
      <c r="D33" s="103">
        <f t="shared" si="2"/>
        <v>117.28068745749998</v>
      </c>
      <c r="E33" s="133"/>
    </row>
    <row r="34" spans="1:5" ht="16.5" x14ac:dyDescent="0.3">
      <c r="A34" s="107" t="s">
        <v>291</v>
      </c>
      <c r="C34" s="50"/>
      <c r="D34" s="103"/>
      <c r="E34" s="133"/>
    </row>
    <row r="35" spans="1:5" ht="16.5" x14ac:dyDescent="0.3">
      <c r="A35" s="6" t="s">
        <v>289</v>
      </c>
      <c r="B35" s="132" t="s">
        <v>207</v>
      </c>
      <c r="C35" s="102">
        <v>433.12746499837493</v>
      </c>
      <c r="D35" s="103">
        <f t="shared" si="2"/>
        <v>469.94329952323676</v>
      </c>
      <c r="E35" s="133"/>
    </row>
    <row r="36" spans="1:5" ht="16.5" x14ac:dyDescent="0.3">
      <c r="A36" s="6" t="s">
        <v>290</v>
      </c>
      <c r="B36" s="132" t="s">
        <v>207</v>
      </c>
      <c r="C36" s="102">
        <v>133.03819725</v>
      </c>
      <c r="D36" s="103">
        <f t="shared" si="2"/>
        <v>144.34644401624999</v>
      </c>
      <c r="E36" s="133"/>
    </row>
    <row r="37" spans="1:5" ht="16.5" x14ac:dyDescent="0.3">
      <c r="A37" s="6" t="s">
        <v>292</v>
      </c>
      <c r="B37" s="132"/>
      <c r="C37" s="102"/>
      <c r="D37" s="103"/>
      <c r="E37" s="133"/>
    </row>
    <row r="38" spans="1:5" ht="16.5" x14ac:dyDescent="0.3">
      <c r="A38" s="6" t="s">
        <v>293</v>
      </c>
      <c r="B38" s="132" t="s">
        <v>286</v>
      </c>
      <c r="C38" s="102">
        <v>183.44222046990001</v>
      </c>
      <c r="D38" s="103">
        <f t="shared" si="2"/>
        <v>199.03480920984151</v>
      </c>
      <c r="E38" s="133"/>
    </row>
    <row r="39" spans="1:5" ht="16.5" x14ac:dyDescent="0.3">
      <c r="A39" s="6" t="s">
        <v>294</v>
      </c>
      <c r="B39" s="132" t="s">
        <v>286</v>
      </c>
      <c r="C39" s="102">
        <v>40.013125503224991</v>
      </c>
      <c r="D39" s="103">
        <f t="shared" si="2"/>
        <v>43.414241170999112</v>
      </c>
      <c r="E39" s="133"/>
    </row>
    <row r="40" spans="1:5" ht="16.5" x14ac:dyDescent="0.3">
      <c r="A40" s="6" t="s">
        <v>295</v>
      </c>
      <c r="B40" s="132" t="s">
        <v>286</v>
      </c>
      <c r="C40" s="102">
        <v>399.15668342987505</v>
      </c>
      <c r="D40" s="103">
        <f t="shared" si="2"/>
        <v>433.08500152141443</v>
      </c>
      <c r="E40" s="133"/>
    </row>
    <row r="41" spans="1:5" ht="16.5" x14ac:dyDescent="0.3">
      <c r="A41" s="6" t="s">
        <v>296</v>
      </c>
      <c r="B41" s="132" t="s">
        <v>297</v>
      </c>
      <c r="C41" s="102"/>
      <c r="D41" s="103"/>
      <c r="E41" s="134"/>
    </row>
    <row r="42" spans="1:5" ht="16.5" x14ac:dyDescent="0.3">
      <c r="A42" s="6"/>
      <c r="B42" s="132"/>
      <c r="C42" s="102"/>
      <c r="D42" s="103"/>
      <c r="E42" s="133"/>
    </row>
    <row r="43" spans="1:5" ht="16.5" x14ac:dyDescent="0.3">
      <c r="A43" s="6" t="s">
        <v>298</v>
      </c>
      <c r="B43" s="132" t="s">
        <v>286</v>
      </c>
      <c r="C43" s="102">
        <v>536.73834878230002</v>
      </c>
      <c r="D43" s="103">
        <f t="shared" ref="D43" si="3">C43*1.085</f>
        <v>582.36110842879555</v>
      </c>
      <c r="E43" s="133"/>
    </row>
    <row r="44" spans="1:5" ht="16.5" x14ac:dyDescent="0.3">
      <c r="A44" s="6"/>
      <c r="B44" s="132" t="s">
        <v>297</v>
      </c>
      <c r="C44" s="102"/>
      <c r="D44" s="103"/>
      <c r="E44" s="134"/>
    </row>
    <row r="45" spans="1:5" ht="16.5" x14ac:dyDescent="0.3">
      <c r="A45" s="6" t="s">
        <v>299</v>
      </c>
      <c r="B45" s="132" t="s">
        <v>286</v>
      </c>
      <c r="C45" s="102">
        <v>598.91601701382501</v>
      </c>
      <c r="D45" s="103">
        <f t="shared" ref="D45" si="4">C45*1.085</f>
        <v>649.82387846000017</v>
      </c>
      <c r="E45" s="133"/>
    </row>
    <row r="46" spans="1:5" ht="16.5" x14ac:dyDescent="0.3">
      <c r="A46" s="6"/>
      <c r="B46" s="132" t="s">
        <v>297</v>
      </c>
      <c r="C46" s="102"/>
      <c r="D46" s="103"/>
      <c r="E46" s="134"/>
    </row>
    <row r="47" spans="1:5" ht="16.5" x14ac:dyDescent="0.3">
      <c r="A47" s="6" t="s">
        <v>298</v>
      </c>
      <c r="B47" s="132" t="s">
        <v>286</v>
      </c>
      <c r="C47" s="102">
        <v>494.52547594800001</v>
      </c>
      <c r="D47" s="103">
        <f t="shared" ref="D47" si="5">C47*1.085</f>
        <v>536.56014140358002</v>
      </c>
      <c r="E47" s="133"/>
    </row>
    <row r="48" spans="1:5" ht="16.5" x14ac:dyDescent="0.3">
      <c r="A48" s="381" t="s">
        <v>300</v>
      </c>
      <c r="B48" s="380"/>
      <c r="C48" s="102"/>
      <c r="D48" s="103"/>
      <c r="E48" s="133"/>
    </row>
    <row r="49" spans="1:5" ht="16.5" x14ac:dyDescent="0.3">
      <c r="A49" s="6" t="s">
        <v>301</v>
      </c>
      <c r="B49" s="52"/>
      <c r="C49" s="135"/>
      <c r="D49" s="103"/>
      <c r="E49" s="133"/>
    </row>
    <row r="50" spans="1:5" ht="16.5" x14ac:dyDescent="0.3">
      <c r="A50" s="379" t="s">
        <v>302</v>
      </c>
      <c r="B50" s="384"/>
      <c r="C50" s="103">
        <v>231.55821272430001</v>
      </c>
      <c r="D50" s="103">
        <f t="shared" ref="D50:D51" si="6">C50*1.085</f>
        <v>251.2406608058655</v>
      </c>
      <c r="E50" s="133"/>
    </row>
    <row r="51" spans="1:5" ht="16.5" x14ac:dyDescent="0.3">
      <c r="A51" s="379" t="s">
        <v>303</v>
      </c>
      <c r="B51" s="380"/>
      <c r="C51" s="103">
        <v>472.1381739963</v>
      </c>
      <c r="D51" s="103">
        <f t="shared" si="6"/>
        <v>512.26991878598551</v>
      </c>
      <c r="E51" s="133"/>
    </row>
    <row r="52" spans="1:5" ht="16.5" x14ac:dyDescent="0.3">
      <c r="A52" s="6"/>
      <c r="B52" s="121"/>
      <c r="C52" s="103"/>
      <c r="D52" s="103"/>
      <c r="E52" s="133"/>
    </row>
    <row r="53" spans="1:5" ht="16.5" x14ac:dyDescent="0.3">
      <c r="A53" s="6"/>
      <c r="B53" s="121"/>
      <c r="C53" s="103"/>
      <c r="D53" s="103"/>
      <c r="E53" s="133"/>
    </row>
    <row r="54" spans="1:5" ht="16.5" x14ac:dyDescent="0.3">
      <c r="A54" s="6" t="s">
        <v>304</v>
      </c>
      <c r="B54" s="121"/>
      <c r="C54" s="50"/>
      <c r="D54" s="103"/>
      <c r="E54" s="133"/>
    </row>
    <row r="55" spans="1:5" ht="16.5" x14ac:dyDescent="0.3">
      <c r="A55" s="379" t="s">
        <v>302</v>
      </c>
      <c r="B55" s="384"/>
      <c r="C55" s="103">
        <v>52.626866528249991</v>
      </c>
      <c r="D55" s="103">
        <f t="shared" ref="D55:D56" si="7">C55*1.085</f>
        <v>57.100150183151236</v>
      </c>
      <c r="E55" s="133"/>
    </row>
    <row r="56" spans="1:5" ht="16.5" x14ac:dyDescent="0.3">
      <c r="A56" s="379" t="s">
        <v>303</v>
      </c>
      <c r="B56" s="380"/>
      <c r="C56" s="103">
        <v>100.74285878264999</v>
      </c>
      <c r="D56" s="103">
        <f t="shared" si="7"/>
        <v>109.30600177917523</v>
      </c>
      <c r="E56" s="133"/>
    </row>
    <row r="57" spans="1:5" ht="16.5" x14ac:dyDescent="0.3">
      <c r="A57" s="6"/>
      <c r="B57" s="132"/>
      <c r="C57" s="102"/>
      <c r="D57" s="103"/>
      <c r="E57" s="133"/>
    </row>
    <row r="58" spans="1:5" ht="16.5" x14ac:dyDescent="0.3">
      <c r="A58" s="6"/>
      <c r="B58" s="132"/>
      <c r="C58" s="102"/>
      <c r="D58" s="103"/>
      <c r="E58" s="133"/>
    </row>
    <row r="59" spans="1:5" ht="16.5" x14ac:dyDescent="0.3">
      <c r="A59" s="6" t="s">
        <v>305</v>
      </c>
      <c r="B59" s="132" t="s">
        <v>306</v>
      </c>
      <c r="C59" s="102"/>
      <c r="D59" s="103"/>
      <c r="E59" s="134"/>
    </row>
    <row r="60" spans="1:5" ht="16.5" x14ac:dyDescent="0.3">
      <c r="A60" s="6"/>
      <c r="B60" s="4"/>
      <c r="C60" s="102"/>
      <c r="D60" s="103"/>
      <c r="E60" s="133"/>
    </row>
    <row r="61" spans="1:5" ht="16.5" x14ac:dyDescent="0.3">
      <c r="A61" s="6" t="s">
        <v>307</v>
      </c>
      <c r="B61" s="136" t="s">
        <v>308</v>
      </c>
      <c r="C61" s="103">
        <v>729.25800760574998</v>
      </c>
      <c r="D61" s="103">
        <f t="shared" ref="D61:D64" si="8">C61*1.085</f>
        <v>791.24493825223874</v>
      </c>
      <c r="E61" s="133"/>
    </row>
    <row r="62" spans="1:5" ht="16.5" x14ac:dyDescent="0.3">
      <c r="A62" s="6" t="s">
        <v>309</v>
      </c>
      <c r="B62" s="136" t="s">
        <v>308</v>
      </c>
      <c r="C62" s="103">
        <v>138.3334777314</v>
      </c>
      <c r="D62" s="103">
        <f t="shared" si="8"/>
        <v>150.09182333856899</v>
      </c>
      <c r="E62" s="133"/>
    </row>
    <row r="63" spans="1:5" ht="16.5" x14ac:dyDescent="0.3">
      <c r="A63" s="6" t="s">
        <v>310</v>
      </c>
      <c r="B63" s="136" t="s">
        <v>308</v>
      </c>
      <c r="C63" s="103">
        <v>69.166738865699998</v>
      </c>
      <c r="D63" s="103">
        <f t="shared" si="8"/>
        <v>75.045911669284493</v>
      </c>
      <c r="E63" s="133"/>
    </row>
    <row r="64" spans="1:5" ht="16.5" x14ac:dyDescent="0.3">
      <c r="A64" s="6" t="s">
        <v>311</v>
      </c>
      <c r="B64" s="136" t="s">
        <v>308</v>
      </c>
      <c r="C64" s="103">
        <v>69.166738865699998</v>
      </c>
      <c r="D64" s="103">
        <f t="shared" si="8"/>
        <v>75.045911669284493</v>
      </c>
      <c r="E64" s="133"/>
    </row>
    <row r="65" spans="1:5" ht="16.5" x14ac:dyDescent="0.3">
      <c r="A65" s="6"/>
      <c r="B65" s="4"/>
      <c r="C65" s="102"/>
      <c r="D65" s="103"/>
      <c r="E65" s="133"/>
    </row>
    <row r="66" spans="1:5" ht="16.5" x14ac:dyDescent="0.3">
      <c r="A66" s="49" t="s">
        <v>312</v>
      </c>
      <c r="B66" s="44"/>
      <c r="C66" s="137" t="s">
        <v>95</v>
      </c>
      <c r="D66" s="44" t="s">
        <v>208</v>
      </c>
      <c r="E66" s="133"/>
    </row>
    <row r="67" spans="1:5" ht="16.5" x14ac:dyDescent="0.3">
      <c r="A67" s="4" t="s">
        <v>313</v>
      </c>
      <c r="B67" s="52"/>
      <c r="C67" s="102">
        <v>356.69320646924996</v>
      </c>
      <c r="D67" s="103">
        <f t="shared" ref="D67" si="9">C67*1.085</f>
        <v>387.01212901913618</v>
      </c>
      <c r="E67" s="133"/>
    </row>
    <row r="68" spans="1:5" ht="16.5" x14ac:dyDescent="0.3">
      <c r="A68" s="6"/>
      <c r="B68" s="4"/>
      <c r="C68" s="102"/>
      <c r="D68" s="103"/>
      <c r="E68" s="133"/>
    </row>
    <row r="69" spans="1:5" ht="16.5" x14ac:dyDescent="0.3">
      <c r="A69" s="6"/>
      <c r="B69" s="4"/>
      <c r="C69" s="102"/>
      <c r="D69" s="103"/>
      <c r="E69" s="131"/>
    </row>
    <row r="70" spans="1:5" ht="16.5" x14ac:dyDescent="0.3">
      <c r="A70" s="6"/>
      <c r="B70" s="4"/>
      <c r="C70" s="102"/>
      <c r="D70" s="103"/>
      <c r="E70" s="131"/>
    </row>
    <row r="71" spans="1:5" ht="16.5" x14ac:dyDescent="0.3">
      <c r="A71" s="49" t="s">
        <v>314</v>
      </c>
      <c r="B71" s="44"/>
      <c r="C71" s="137" t="s">
        <v>95</v>
      </c>
      <c r="D71" s="44" t="s">
        <v>208</v>
      </c>
      <c r="E71" s="131"/>
    </row>
    <row r="72" spans="1:5" ht="16.5" x14ac:dyDescent="0.3">
      <c r="A72" s="6" t="s">
        <v>315</v>
      </c>
      <c r="B72" s="4" t="s">
        <v>316</v>
      </c>
      <c r="C72" s="102">
        <v>3628.0794715157999</v>
      </c>
      <c r="D72" s="103">
        <f t="shared" ref="D72" si="10">C72*1.085</f>
        <v>3936.4662265946426</v>
      </c>
      <c r="E72" s="138"/>
    </row>
    <row r="73" spans="1:5" ht="16.5" x14ac:dyDescent="0.3">
      <c r="A73" s="6" t="s">
        <v>317</v>
      </c>
      <c r="B73" s="4"/>
      <c r="C73" s="102"/>
      <c r="D73" s="103"/>
      <c r="E73" s="131"/>
    </row>
    <row r="74" spans="1:5" ht="16.5" x14ac:dyDescent="0.3">
      <c r="A74" s="381"/>
      <c r="B74" s="380"/>
      <c r="C74" s="102"/>
      <c r="D74" s="103"/>
      <c r="E74" s="131"/>
    </row>
    <row r="75" spans="1:5" ht="16.5" x14ac:dyDescent="0.3">
      <c r="A75" s="6" t="s">
        <v>318</v>
      </c>
      <c r="B75" s="4" t="s">
        <v>316</v>
      </c>
      <c r="C75" s="102">
        <v>3628.0794715157999</v>
      </c>
      <c r="D75" s="103">
        <f t="shared" ref="D75" si="11">C75*1.085</f>
        <v>3936.4662265946426</v>
      </c>
      <c r="E75" s="133"/>
    </row>
    <row r="76" spans="1:5" ht="16.5" x14ac:dyDescent="0.3">
      <c r="A76" s="6"/>
      <c r="B76" s="4"/>
      <c r="C76" s="102"/>
      <c r="D76" s="103"/>
      <c r="E76" s="133"/>
    </row>
    <row r="77" spans="1:5" ht="16.5" x14ac:dyDescent="0.3">
      <c r="A77" s="6" t="s">
        <v>319</v>
      </c>
      <c r="B77" s="4" t="s">
        <v>316</v>
      </c>
      <c r="C77" s="102">
        <v>4727.0342552567754</v>
      </c>
      <c r="D77" s="103">
        <f t="shared" ref="D77" si="12">C77*1.085</f>
        <v>5128.8321669536008</v>
      </c>
      <c r="E77" s="133"/>
    </row>
    <row r="78" spans="1:5" ht="16.5" x14ac:dyDescent="0.3">
      <c r="A78" s="6"/>
      <c r="B78" s="4"/>
      <c r="C78" s="102"/>
      <c r="D78" s="121"/>
      <c r="E78" s="133"/>
    </row>
  </sheetData>
  <mergeCells count="8">
    <mergeCell ref="A56:B56"/>
    <mergeCell ref="A74:B74"/>
    <mergeCell ref="A1:E1"/>
    <mergeCell ref="A10:B10"/>
    <mergeCell ref="A48:B48"/>
    <mergeCell ref="A50:B50"/>
    <mergeCell ref="A51:B51"/>
    <mergeCell ref="A55:B5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52" zoomScaleNormal="100" workbookViewId="0">
      <selection activeCell="I46" sqref="I46"/>
    </sheetView>
  </sheetViews>
  <sheetFormatPr defaultRowHeight="15" x14ac:dyDescent="0.25"/>
  <cols>
    <col min="1" max="1" width="36.85546875" customWidth="1"/>
    <col min="2" max="2" width="9.42578125" customWidth="1"/>
    <col min="4" max="4" width="16.85546875" customWidth="1"/>
  </cols>
  <sheetData>
    <row r="1" spans="1:4" ht="18" x14ac:dyDescent="0.25">
      <c r="A1" s="382" t="s">
        <v>320</v>
      </c>
      <c r="B1" s="382"/>
      <c r="C1" s="382"/>
      <c r="D1" s="382"/>
    </row>
    <row r="3" spans="1:4" ht="16.5" x14ac:dyDescent="0.3">
      <c r="A3" s="49" t="s">
        <v>321</v>
      </c>
      <c r="B3" s="44" t="s">
        <v>95</v>
      </c>
      <c r="C3" s="44"/>
      <c r="D3" s="44" t="s">
        <v>208</v>
      </c>
    </row>
    <row r="4" spans="1:4" ht="15.75" x14ac:dyDescent="0.25">
      <c r="A4" s="385" t="s">
        <v>322</v>
      </c>
      <c r="B4" s="386"/>
      <c r="C4" s="386"/>
      <c r="D4" s="387"/>
    </row>
    <row r="5" spans="1:4" ht="16.5" x14ac:dyDescent="0.3">
      <c r="A5" s="6" t="s">
        <v>323</v>
      </c>
      <c r="B5" s="139">
        <v>859.72741750000012</v>
      </c>
      <c r="D5" s="103">
        <f>B5:B8*1.085</f>
        <v>932.80424798750005</v>
      </c>
    </row>
    <row r="6" spans="1:4" ht="16.5" x14ac:dyDescent="0.3">
      <c r="A6" s="6" t="s">
        <v>324</v>
      </c>
      <c r="B6" s="139">
        <v>603.09236750000002</v>
      </c>
      <c r="D6" s="103">
        <f t="shared" ref="D6:D8" si="0">B6:B9*1.085</f>
        <v>654.35521873749997</v>
      </c>
    </row>
    <row r="7" spans="1:4" ht="16.5" x14ac:dyDescent="0.3">
      <c r="A7" s="6" t="s">
        <v>325</v>
      </c>
      <c r="B7" s="139">
        <v>487.60659500000003</v>
      </c>
      <c r="D7" s="103">
        <f t="shared" si="0"/>
        <v>529.05315557500001</v>
      </c>
    </row>
    <row r="8" spans="1:4" ht="16.5" x14ac:dyDescent="0.3">
      <c r="A8" s="6" t="s">
        <v>326</v>
      </c>
      <c r="B8" s="139">
        <v>230.97154499999999</v>
      </c>
      <c r="D8" s="103">
        <f t="shared" si="0"/>
        <v>250.60412632499998</v>
      </c>
    </row>
    <row r="9" spans="1:4" ht="33" x14ac:dyDescent="0.3">
      <c r="A9" s="6" t="s">
        <v>327</v>
      </c>
      <c r="B9" s="140" t="s">
        <v>134</v>
      </c>
      <c r="D9" s="140" t="s">
        <v>134</v>
      </c>
    </row>
    <row r="10" spans="1:4" ht="33" x14ac:dyDescent="0.3">
      <c r="A10" s="6" t="s">
        <v>328</v>
      </c>
      <c r="B10" s="140" t="s">
        <v>329</v>
      </c>
      <c r="D10" s="140" t="s">
        <v>329</v>
      </c>
    </row>
    <row r="11" spans="1:4" ht="33" x14ac:dyDescent="0.3">
      <c r="A11" s="6" t="s">
        <v>330</v>
      </c>
      <c r="B11" s="140" t="s">
        <v>331</v>
      </c>
      <c r="D11" s="140" t="s">
        <v>331</v>
      </c>
    </row>
    <row r="12" spans="1:4" ht="33" x14ac:dyDescent="0.3">
      <c r="A12" s="6" t="s">
        <v>332</v>
      </c>
      <c r="B12" s="141">
        <v>111.89288180000001</v>
      </c>
      <c r="D12" s="103">
        <f t="shared" ref="D12:D13" si="1">B12:B15*1.085</f>
        <v>121.403776753</v>
      </c>
    </row>
    <row r="13" spans="1:4" ht="16.5" x14ac:dyDescent="0.3">
      <c r="A13" s="6" t="s">
        <v>333</v>
      </c>
      <c r="B13" s="139">
        <v>685.34390102500015</v>
      </c>
      <c r="D13" s="103">
        <f t="shared" si="1"/>
        <v>743.59813261212514</v>
      </c>
    </row>
    <row r="14" spans="1:4" ht="16.5" x14ac:dyDescent="0.3">
      <c r="A14" s="6"/>
      <c r="B14" s="140" t="s">
        <v>334</v>
      </c>
      <c r="D14" s="103" t="s">
        <v>334</v>
      </c>
    </row>
    <row r="15" spans="1:4" ht="33" x14ac:dyDescent="0.3">
      <c r="A15" s="6"/>
      <c r="B15" s="140" t="s">
        <v>335</v>
      </c>
      <c r="D15" s="140" t="s">
        <v>335</v>
      </c>
    </row>
    <row r="16" spans="1:4" ht="16.5" x14ac:dyDescent="0.3">
      <c r="A16" s="6" t="s">
        <v>336</v>
      </c>
      <c r="B16" s="102">
        <v>76.990515000000002</v>
      </c>
      <c r="D16" s="103">
        <f t="shared" ref="D16:D17" si="2">B16:B19*1.085</f>
        <v>83.534708774999999</v>
      </c>
    </row>
    <row r="17" spans="1:4" ht="16.5" x14ac:dyDescent="0.3">
      <c r="A17" s="6" t="s">
        <v>337</v>
      </c>
      <c r="B17" s="102">
        <v>384.95257500000002</v>
      </c>
      <c r="D17" s="103">
        <f t="shared" si="2"/>
        <v>417.67354387500001</v>
      </c>
    </row>
    <row r="18" spans="1:4" ht="16.5" x14ac:dyDescent="0.3">
      <c r="A18" s="381"/>
      <c r="B18" s="388"/>
      <c r="C18" s="388"/>
      <c r="D18" s="380"/>
    </row>
    <row r="19" spans="1:4" ht="16.5" x14ac:dyDescent="0.3">
      <c r="A19" s="49" t="s">
        <v>338</v>
      </c>
      <c r="B19" s="44" t="s">
        <v>95</v>
      </c>
      <c r="C19" s="103"/>
      <c r="D19" s="44" t="s">
        <v>208</v>
      </c>
    </row>
    <row r="20" spans="1:4" ht="33" x14ac:dyDescent="0.3">
      <c r="A20" s="6" t="s">
        <v>327</v>
      </c>
      <c r="B20" s="6">
        <v>556.89794999999992</v>
      </c>
      <c r="C20" s="102"/>
      <c r="D20" s="103">
        <f>B20:B23*1.085</f>
        <v>604.23427574999994</v>
      </c>
    </row>
    <row r="21" spans="1:4" ht="16.5" x14ac:dyDescent="0.3">
      <c r="A21" s="6" t="s">
        <v>712</v>
      </c>
      <c r="B21" s="305">
        <v>822.58</v>
      </c>
      <c r="C21" s="304"/>
      <c r="D21" s="103">
        <f t="shared" ref="D21:D22" si="3">B21:B24*1.085</f>
        <v>892.49930000000006</v>
      </c>
    </row>
    <row r="22" spans="1:4" ht="16.5" x14ac:dyDescent="0.3">
      <c r="A22" s="6" t="s">
        <v>713</v>
      </c>
      <c r="B22" s="305">
        <v>581.29</v>
      </c>
      <c r="C22" s="304"/>
      <c r="D22" s="103">
        <f t="shared" si="3"/>
        <v>630.69964999999991</v>
      </c>
    </row>
    <row r="23" spans="1:4" ht="16.5" x14ac:dyDescent="0.3">
      <c r="A23" s="6" t="s">
        <v>714</v>
      </c>
      <c r="B23" s="305">
        <v>460.65</v>
      </c>
      <c r="C23" s="304"/>
      <c r="D23" s="103">
        <f>B23:B27*1.085</f>
        <v>499.80524999999994</v>
      </c>
    </row>
    <row r="24" spans="1:4" ht="16.5" x14ac:dyDescent="0.3">
      <c r="A24" s="6" t="s">
        <v>715</v>
      </c>
      <c r="B24" s="305">
        <v>230.32</v>
      </c>
      <c r="C24" s="304"/>
      <c r="D24" s="103">
        <f>B24:B28*1.085</f>
        <v>249.8972</v>
      </c>
    </row>
    <row r="25" spans="1:4" ht="16.5" x14ac:dyDescent="0.3">
      <c r="A25" s="6" t="s">
        <v>716</v>
      </c>
      <c r="B25" s="305">
        <v>460.65</v>
      </c>
      <c r="C25" s="304"/>
      <c r="D25" s="103">
        <f>B25:B29*1.085</f>
        <v>499.80524999999994</v>
      </c>
    </row>
    <row r="26" spans="1:4" ht="33" x14ac:dyDescent="0.3">
      <c r="A26" s="313" t="s">
        <v>717</v>
      </c>
    </row>
    <row r="27" spans="1:4" ht="16.5" customHeight="1" x14ac:dyDescent="0.3">
      <c r="A27" s="6" t="s">
        <v>339</v>
      </c>
      <c r="B27" s="389" t="s">
        <v>340</v>
      </c>
      <c r="C27" s="390"/>
      <c r="D27" s="391"/>
    </row>
    <row r="28" spans="1:4" ht="17.25" customHeight="1" x14ac:dyDescent="0.3">
      <c r="A28" s="6" t="s">
        <v>341</v>
      </c>
      <c r="B28" s="302" t="s">
        <v>719</v>
      </c>
      <c r="C28" s="307" t="s">
        <v>718</v>
      </c>
      <c r="D28" s="308"/>
    </row>
    <row r="29" spans="1:4" ht="16.5" x14ac:dyDescent="0.3">
      <c r="A29" s="6" t="s">
        <v>343</v>
      </c>
      <c r="B29" s="302" t="s">
        <v>134</v>
      </c>
      <c r="C29" s="307"/>
      <c r="D29" s="308"/>
    </row>
    <row r="30" spans="1:4" ht="49.5" x14ac:dyDescent="0.3">
      <c r="A30" s="6" t="s">
        <v>344</v>
      </c>
      <c r="B30" s="302" t="s">
        <v>342</v>
      </c>
      <c r="C30" s="307"/>
      <c r="D30" s="308"/>
    </row>
    <row r="31" spans="1:4" ht="16.5" x14ac:dyDescent="0.3">
      <c r="A31" s="301"/>
      <c r="B31" s="309"/>
      <c r="C31" s="309"/>
      <c r="D31" s="310"/>
    </row>
    <row r="32" spans="1:4" ht="16.5" x14ac:dyDescent="0.3">
      <c r="A32" s="142" t="s">
        <v>345</v>
      </c>
      <c r="B32" s="44" t="s">
        <v>95</v>
      </c>
      <c r="C32" s="103"/>
      <c r="D32" s="49" t="s">
        <v>208</v>
      </c>
    </row>
    <row r="33" spans="1:4" ht="16.5" x14ac:dyDescent="0.3">
      <c r="A33" s="6" t="s">
        <v>346</v>
      </c>
      <c r="B33" s="143">
        <v>100.07</v>
      </c>
      <c r="C33" s="144"/>
      <c r="D33" s="317">
        <v>108.58</v>
      </c>
    </row>
    <row r="34" spans="1:4" ht="49.5" customHeight="1" x14ac:dyDescent="0.3">
      <c r="A34" s="301" t="s">
        <v>347</v>
      </c>
      <c r="B34" s="303" t="s">
        <v>720</v>
      </c>
      <c r="C34" s="311"/>
      <c r="D34" s="312"/>
    </row>
    <row r="35" spans="1:4" ht="19.5" customHeight="1" x14ac:dyDescent="0.3">
      <c r="A35" s="6" t="s">
        <v>348</v>
      </c>
      <c r="B35" s="143">
        <v>100.07</v>
      </c>
      <c r="C35" s="143"/>
      <c r="D35" s="143">
        <v>108.58</v>
      </c>
    </row>
    <row r="36" spans="1:4" ht="16.5" customHeight="1" x14ac:dyDescent="0.3">
      <c r="A36" s="50"/>
      <c r="B36" s="4" t="s">
        <v>722</v>
      </c>
      <c r="C36" s="4"/>
      <c r="D36" s="50"/>
    </row>
    <row r="37" spans="1:4" ht="33.75" customHeight="1" x14ac:dyDescent="0.3">
      <c r="A37" s="6" t="s">
        <v>349</v>
      </c>
      <c r="B37" s="143">
        <v>100.07</v>
      </c>
      <c r="C37" s="143"/>
      <c r="D37" s="143">
        <v>108.58</v>
      </c>
    </row>
    <row r="38" spans="1:4" ht="16.5" x14ac:dyDescent="0.3">
      <c r="B38" s="4" t="s">
        <v>721</v>
      </c>
      <c r="C38" s="4"/>
      <c r="D38" s="50"/>
    </row>
    <row r="39" spans="1:4" ht="20.25" customHeight="1" x14ac:dyDescent="0.3">
      <c r="A39" s="6" t="s">
        <v>350</v>
      </c>
      <c r="B39" s="143">
        <v>100.07</v>
      </c>
      <c r="C39" s="143"/>
      <c r="D39" s="143">
        <v>108.58</v>
      </c>
    </row>
    <row r="40" spans="1:4" ht="16.5" customHeight="1" x14ac:dyDescent="0.3">
      <c r="B40" s="4" t="s">
        <v>723</v>
      </c>
      <c r="C40" s="4"/>
      <c r="D40" s="50"/>
    </row>
    <row r="41" spans="1:4" ht="16.5" customHeight="1" x14ac:dyDescent="0.3">
      <c r="A41" s="6" t="s">
        <v>351</v>
      </c>
      <c r="B41" s="143">
        <v>100.07</v>
      </c>
      <c r="C41" s="143"/>
      <c r="D41" s="143">
        <v>108.58</v>
      </c>
    </row>
    <row r="42" spans="1:4" ht="16.5" customHeight="1" x14ac:dyDescent="0.3">
      <c r="B42" s="2" t="s">
        <v>724</v>
      </c>
      <c r="C42" s="2"/>
      <c r="D42" s="2"/>
    </row>
    <row r="43" spans="1:4" ht="15.75" customHeight="1" x14ac:dyDescent="0.3">
      <c r="A43" s="6" t="s">
        <v>352</v>
      </c>
      <c r="B43" s="143">
        <v>100.07</v>
      </c>
      <c r="C43" s="143"/>
      <c r="D43" s="143">
        <v>108.58</v>
      </c>
    </row>
    <row r="44" spans="1:4" ht="16.5" customHeight="1" x14ac:dyDescent="0.25">
      <c r="A44" t="s">
        <v>725</v>
      </c>
      <c r="B44" t="s">
        <v>726</v>
      </c>
    </row>
    <row r="45" spans="1:4" ht="18" customHeight="1" x14ac:dyDescent="0.3">
      <c r="A45" s="94" t="s">
        <v>353</v>
      </c>
      <c r="B45" s="143">
        <v>100.07</v>
      </c>
      <c r="C45" s="143"/>
      <c r="D45" s="143">
        <v>108.58</v>
      </c>
    </row>
    <row r="46" spans="1:4" ht="16.5" x14ac:dyDescent="0.3">
      <c r="B46" s="2" t="s">
        <v>727</v>
      </c>
      <c r="C46" s="2"/>
    </row>
    <row r="47" spans="1:4" ht="17.25" customHeight="1" x14ac:dyDescent="0.3">
      <c r="A47" s="6" t="s">
        <v>354</v>
      </c>
      <c r="B47" s="143">
        <v>100.07</v>
      </c>
      <c r="C47" s="143"/>
      <c r="D47" s="143">
        <v>108.58</v>
      </c>
    </row>
    <row r="48" spans="1:4" ht="16.5" x14ac:dyDescent="0.3">
      <c r="B48" s="2" t="s">
        <v>729</v>
      </c>
      <c r="C48" s="2"/>
    </row>
    <row r="49" spans="1:4" ht="16.5" customHeight="1" x14ac:dyDescent="0.3">
      <c r="A49" s="6" t="s">
        <v>355</v>
      </c>
      <c r="B49" s="143">
        <v>100.07</v>
      </c>
      <c r="C49" s="143"/>
      <c r="D49" s="143">
        <v>108.58</v>
      </c>
    </row>
    <row r="50" spans="1:4" ht="16.5" x14ac:dyDescent="0.3">
      <c r="B50" s="2" t="s">
        <v>728</v>
      </c>
      <c r="C50" s="2"/>
    </row>
    <row r="51" spans="1:4" ht="16.5" x14ac:dyDescent="0.3">
      <c r="A51" s="314" t="s">
        <v>359</v>
      </c>
      <c r="B51" s="315"/>
      <c r="C51" s="315"/>
      <c r="D51" s="316"/>
    </row>
    <row r="52" spans="1:4" ht="16.5" x14ac:dyDescent="0.3">
      <c r="A52" s="6" t="s">
        <v>730</v>
      </c>
      <c r="B52" s="318">
        <v>200.13</v>
      </c>
      <c r="C52" s="318"/>
      <c r="D52" s="318">
        <v>217.14</v>
      </c>
    </row>
    <row r="53" spans="1:4" ht="16.5" x14ac:dyDescent="0.3">
      <c r="A53" s="306"/>
      <c r="B53" s="319"/>
      <c r="C53" s="320"/>
      <c r="D53" s="319"/>
    </row>
    <row r="54" spans="1:4" ht="16.5" x14ac:dyDescent="0.3">
      <c r="A54" s="49" t="s">
        <v>356</v>
      </c>
      <c r="B54" s="49" t="s">
        <v>95</v>
      </c>
      <c r="C54" s="141"/>
      <c r="D54" s="49" t="s">
        <v>208</v>
      </c>
    </row>
    <row r="55" spans="1:4" ht="16.5" x14ac:dyDescent="0.3">
      <c r="A55" s="94" t="s">
        <v>357</v>
      </c>
      <c r="B55" s="145">
        <v>57.684024999999998</v>
      </c>
      <c r="C55" s="103"/>
      <c r="D55" s="103">
        <f>B55:B56*1.085</f>
        <v>62.587167124999993</v>
      </c>
    </row>
    <row r="56" spans="1:4" ht="16.5" x14ac:dyDescent="0.3">
      <c r="A56" s="94" t="s">
        <v>358</v>
      </c>
      <c r="B56" s="146">
        <v>141.267</v>
      </c>
      <c r="C56" s="103"/>
      <c r="D56" s="103">
        <f>B56:B56*1.085</f>
        <v>153.27469499999998</v>
      </c>
    </row>
  </sheetData>
  <mergeCells count="4">
    <mergeCell ref="A1:D1"/>
    <mergeCell ref="A4:D4"/>
    <mergeCell ref="A18:D18"/>
    <mergeCell ref="B27:D27"/>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workbookViewId="0">
      <selection activeCell="I11" sqref="I11"/>
    </sheetView>
  </sheetViews>
  <sheetFormatPr defaultRowHeight="15" x14ac:dyDescent="0.25"/>
  <cols>
    <col min="1" max="1" width="12.85546875" customWidth="1"/>
    <col min="2" max="2" width="0.28515625" customWidth="1"/>
    <col min="3" max="3" width="10.5703125" customWidth="1"/>
    <col min="6" max="6" width="3.5703125" customWidth="1"/>
    <col min="9" max="9" width="4.28515625" customWidth="1"/>
  </cols>
  <sheetData>
    <row r="1" spans="1:11" ht="18" x14ac:dyDescent="0.25">
      <c r="A1" s="392" t="s">
        <v>360</v>
      </c>
      <c r="B1" s="392"/>
      <c r="C1" s="9" t="s">
        <v>361</v>
      </c>
      <c r="D1" s="9"/>
      <c r="E1" s="147"/>
      <c r="F1" s="147"/>
    </row>
    <row r="3" spans="1:11" ht="16.5" x14ac:dyDescent="0.3">
      <c r="A3" s="365" t="s">
        <v>362</v>
      </c>
      <c r="B3" s="364"/>
      <c r="C3" s="364"/>
    </row>
    <row r="4" spans="1:11" ht="15.75" customHeight="1" x14ac:dyDescent="0.3">
      <c r="A4" s="150" t="s">
        <v>732</v>
      </c>
      <c r="B4" s="326"/>
      <c r="C4" s="326"/>
      <c r="D4" s="326"/>
      <c r="E4" s="326"/>
      <c r="F4" s="326"/>
      <c r="G4" s="326"/>
      <c r="H4" s="326"/>
      <c r="I4" s="326"/>
      <c r="J4" s="326"/>
      <c r="K4" s="326"/>
    </row>
    <row r="5" spans="1:11" ht="16.5" x14ac:dyDescent="0.3">
      <c r="A5" s="322"/>
    </row>
    <row r="6" spans="1:11" ht="16.5" x14ac:dyDescent="0.3">
      <c r="A6" s="325" t="s">
        <v>737</v>
      </c>
      <c r="B6" s="364"/>
      <c r="C6" s="364"/>
      <c r="D6" s="364"/>
      <c r="H6" s="147"/>
    </row>
    <row r="7" spans="1:11" ht="16.5" x14ac:dyDescent="0.3">
      <c r="A7" s="150" t="s">
        <v>363</v>
      </c>
    </row>
    <row r="8" spans="1:11" ht="16.5" x14ac:dyDescent="0.3">
      <c r="A8" s="150" t="s">
        <v>364</v>
      </c>
    </row>
    <row r="9" spans="1:11" ht="16.5" x14ac:dyDescent="0.3">
      <c r="A9" s="150" t="s">
        <v>365</v>
      </c>
    </row>
    <row r="10" spans="1:11" ht="16.5" x14ac:dyDescent="0.3">
      <c r="A10" s="150" t="s">
        <v>366</v>
      </c>
    </row>
    <row r="11" spans="1:11" ht="16.5" x14ac:dyDescent="0.3">
      <c r="A11" s="150" t="s">
        <v>367</v>
      </c>
    </row>
    <row r="12" spans="1:11" ht="16.5" x14ac:dyDescent="0.3">
      <c r="A12" s="150" t="s">
        <v>368</v>
      </c>
    </row>
    <row r="13" spans="1:11" ht="16.5" x14ac:dyDescent="0.3">
      <c r="A13" s="322"/>
    </row>
    <row r="14" spans="1:11" ht="18.75" customHeight="1" x14ac:dyDescent="0.3">
      <c r="A14" s="325" t="s">
        <v>369</v>
      </c>
      <c r="B14" s="148"/>
      <c r="C14" s="148"/>
      <c r="D14" s="148"/>
      <c r="E14" s="149"/>
      <c r="F14" s="149"/>
      <c r="G14" s="149"/>
      <c r="H14" s="149"/>
      <c r="I14" s="149"/>
      <c r="J14" s="149"/>
      <c r="K14" s="149"/>
    </row>
    <row r="15" spans="1:11" ht="16.5" x14ac:dyDescent="0.3">
      <c r="A15" s="150" t="s">
        <v>370</v>
      </c>
    </row>
    <row r="16" spans="1:11" ht="16.5" x14ac:dyDescent="0.3">
      <c r="A16" s="150" t="s">
        <v>371</v>
      </c>
    </row>
    <row r="17" spans="1:11" ht="16.5" x14ac:dyDescent="0.3">
      <c r="A17" s="150" t="s">
        <v>372</v>
      </c>
    </row>
    <row r="18" spans="1:11" ht="16.5" x14ac:dyDescent="0.3">
      <c r="A18" s="150" t="s">
        <v>373</v>
      </c>
    </row>
    <row r="19" spans="1:11" ht="16.5" x14ac:dyDescent="0.3">
      <c r="A19" s="150" t="s">
        <v>374</v>
      </c>
    </row>
    <row r="20" spans="1:11" ht="16.5" x14ac:dyDescent="0.3">
      <c r="A20" s="322" t="s">
        <v>375</v>
      </c>
    </row>
    <row r="21" spans="1:11" ht="16.5" x14ac:dyDescent="0.3">
      <c r="A21" s="150" t="s">
        <v>376</v>
      </c>
    </row>
    <row r="22" spans="1:11" ht="16.5" x14ac:dyDescent="0.3">
      <c r="A22" s="322" t="s">
        <v>377</v>
      </c>
    </row>
    <row r="23" spans="1:11" ht="16.5" x14ac:dyDescent="0.3">
      <c r="A23" s="322" t="s">
        <v>378</v>
      </c>
    </row>
    <row r="24" spans="1:11" ht="16.5" x14ac:dyDescent="0.3">
      <c r="A24" s="322" t="s">
        <v>379</v>
      </c>
    </row>
    <row r="25" spans="1:11" ht="16.5" x14ac:dyDescent="0.3">
      <c r="A25" s="150" t="s">
        <v>380</v>
      </c>
    </row>
    <row r="26" spans="1:11" ht="16.5" x14ac:dyDescent="0.3">
      <c r="A26" s="322" t="s">
        <v>381</v>
      </c>
    </row>
    <row r="27" spans="1:11" x14ac:dyDescent="0.25">
      <c r="A27" s="327"/>
      <c r="B27" s="327"/>
      <c r="C27" s="327"/>
      <c r="D27" s="327"/>
      <c r="E27" s="327"/>
      <c r="F27" s="327"/>
      <c r="G27" s="327"/>
      <c r="H27" s="327"/>
      <c r="I27" s="327"/>
      <c r="J27" s="327"/>
      <c r="K27" s="327"/>
    </row>
    <row r="34" spans="1:11" ht="15.75" thickBot="1" x14ac:dyDescent="0.3"/>
    <row r="35" spans="1:11" ht="17.25" thickBot="1" x14ac:dyDescent="0.35">
      <c r="A35" s="151"/>
      <c r="B35" s="151"/>
      <c r="C35" s="152"/>
      <c r="D35" s="153" t="s">
        <v>382</v>
      </c>
      <c r="E35" s="154"/>
      <c r="F35" s="155"/>
      <c r="G35" s="153" t="s">
        <v>383</v>
      </c>
      <c r="H35" s="155"/>
      <c r="I35" s="155"/>
      <c r="J35" s="153" t="s">
        <v>384</v>
      </c>
      <c r="K35" s="155"/>
    </row>
    <row r="36" spans="1:11" ht="17.25" thickBot="1" x14ac:dyDescent="0.35">
      <c r="A36" s="157"/>
      <c r="B36" s="157"/>
      <c r="C36" s="158"/>
      <c r="D36" s="343" t="s">
        <v>385</v>
      </c>
      <c r="E36" s="361" t="s">
        <v>731</v>
      </c>
      <c r="F36" s="344"/>
      <c r="G36" s="343" t="s">
        <v>385</v>
      </c>
      <c r="H36" s="361" t="s">
        <v>731</v>
      </c>
      <c r="I36" s="344"/>
      <c r="J36" s="343" t="s">
        <v>385</v>
      </c>
      <c r="K36" s="361" t="s">
        <v>731</v>
      </c>
    </row>
    <row r="37" spans="1:11" ht="16.5" x14ac:dyDescent="0.3">
      <c r="A37" s="161" t="s">
        <v>386</v>
      </c>
      <c r="B37" s="161"/>
      <c r="C37" s="162" t="s">
        <v>387</v>
      </c>
      <c r="D37" s="345">
        <v>71</v>
      </c>
      <c r="E37" s="346">
        <f>D37*1.085</f>
        <v>77.034999999999997</v>
      </c>
      <c r="F37" s="347"/>
      <c r="G37" s="345">
        <v>59</v>
      </c>
      <c r="H37" s="346">
        <f>G37*1.085</f>
        <v>64.015000000000001</v>
      </c>
      <c r="I37" s="347"/>
      <c r="J37" s="348">
        <v>53</v>
      </c>
      <c r="K37" s="346">
        <f>J37*1.085</f>
        <v>57.504999999999995</v>
      </c>
    </row>
    <row r="38" spans="1:11" ht="16.5" x14ac:dyDescent="0.3">
      <c r="A38" s="163"/>
      <c r="B38" s="163"/>
      <c r="C38" s="164" t="s">
        <v>388</v>
      </c>
      <c r="D38" s="350">
        <v>94</v>
      </c>
      <c r="E38" s="346">
        <f t="shared" ref="E38:E42" si="0">D38*1.085</f>
        <v>101.99</v>
      </c>
      <c r="F38" s="349"/>
      <c r="G38" s="350">
        <v>65</v>
      </c>
      <c r="H38" s="346">
        <f t="shared" ref="H38:H42" si="1">G38*1.085</f>
        <v>70.524999999999991</v>
      </c>
      <c r="I38" s="351"/>
      <c r="J38" s="352">
        <v>59</v>
      </c>
      <c r="K38" s="346">
        <f t="shared" ref="K38:K42" si="2">J38*1.085</f>
        <v>64.015000000000001</v>
      </c>
    </row>
    <row r="39" spans="1:11" ht="16.5" x14ac:dyDescent="0.3">
      <c r="A39" s="163" t="s">
        <v>389</v>
      </c>
      <c r="B39" s="163"/>
      <c r="C39" s="164" t="s">
        <v>390</v>
      </c>
      <c r="D39" s="353">
        <v>71</v>
      </c>
      <c r="E39" s="346">
        <f t="shared" si="0"/>
        <v>77.034999999999997</v>
      </c>
      <c r="F39" s="347"/>
      <c r="G39" s="353">
        <v>59</v>
      </c>
      <c r="H39" s="346">
        <f t="shared" si="1"/>
        <v>64.015000000000001</v>
      </c>
      <c r="I39" s="347"/>
      <c r="J39" s="348">
        <v>53</v>
      </c>
      <c r="K39" s="346">
        <f t="shared" si="2"/>
        <v>57.504999999999995</v>
      </c>
    </row>
    <row r="40" spans="1:11" ht="16.5" x14ac:dyDescent="0.3">
      <c r="A40" s="163"/>
      <c r="B40" s="163"/>
      <c r="C40" s="164" t="s">
        <v>391</v>
      </c>
      <c r="D40" s="353">
        <v>94</v>
      </c>
      <c r="E40" s="346">
        <f t="shared" si="0"/>
        <v>101.99</v>
      </c>
      <c r="F40" s="349"/>
      <c r="G40" s="354">
        <v>65</v>
      </c>
      <c r="H40" s="346">
        <f t="shared" si="1"/>
        <v>70.524999999999991</v>
      </c>
      <c r="I40" s="347"/>
      <c r="J40" s="352">
        <v>59</v>
      </c>
      <c r="K40" s="346">
        <f t="shared" si="2"/>
        <v>64.015000000000001</v>
      </c>
    </row>
    <row r="41" spans="1:11" ht="16.5" x14ac:dyDescent="0.3">
      <c r="A41" s="163" t="s">
        <v>392</v>
      </c>
      <c r="B41" s="163"/>
      <c r="C41" s="164" t="s">
        <v>393</v>
      </c>
      <c r="D41" s="353">
        <v>106</v>
      </c>
      <c r="E41" s="346">
        <f t="shared" si="0"/>
        <v>115.00999999999999</v>
      </c>
      <c r="F41" s="351"/>
      <c r="G41" s="353">
        <v>82</v>
      </c>
      <c r="H41" s="346">
        <f t="shared" si="1"/>
        <v>88.97</v>
      </c>
      <c r="I41" s="351"/>
      <c r="J41" s="352">
        <v>71</v>
      </c>
      <c r="K41" s="346">
        <f t="shared" si="2"/>
        <v>77.034999999999997</v>
      </c>
    </row>
    <row r="42" spans="1:11" ht="16.5" x14ac:dyDescent="0.3">
      <c r="A42" s="163" t="s">
        <v>394</v>
      </c>
      <c r="B42" s="163"/>
      <c r="C42" s="164" t="s">
        <v>393</v>
      </c>
      <c r="D42" s="353">
        <v>141</v>
      </c>
      <c r="E42" s="346">
        <f t="shared" si="0"/>
        <v>152.98499999999999</v>
      </c>
      <c r="F42" s="351"/>
      <c r="G42" s="353">
        <v>106</v>
      </c>
      <c r="H42" s="346">
        <f t="shared" si="1"/>
        <v>115.00999999999999</v>
      </c>
      <c r="I42" s="351"/>
      <c r="J42" s="352">
        <v>88</v>
      </c>
      <c r="K42" s="346">
        <f t="shared" si="2"/>
        <v>95.47999999999999</v>
      </c>
    </row>
    <row r="43" spans="1:11" ht="17.25" thickBot="1" x14ac:dyDescent="0.35">
      <c r="A43" s="157" t="s">
        <v>395</v>
      </c>
      <c r="B43" s="157"/>
      <c r="C43" s="158"/>
      <c r="D43" s="355"/>
      <c r="E43" s="356"/>
      <c r="F43" s="357"/>
      <c r="G43" s="355"/>
      <c r="H43" s="356" t="s">
        <v>396</v>
      </c>
      <c r="I43" s="357"/>
      <c r="J43" s="358"/>
      <c r="K43" s="358"/>
    </row>
    <row r="46" spans="1:11" ht="15.75" thickBot="1" x14ac:dyDescent="0.3"/>
    <row r="47" spans="1:11" ht="17.25" thickBot="1" x14ac:dyDescent="0.35">
      <c r="A47" s="151"/>
      <c r="B47" s="151"/>
      <c r="C47" s="152"/>
      <c r="D47" s="153" t="s">
        <v>397</v>
      </c>
      <c r="E47" s="170"/>
      <c r="F47" s="171"/>
      <c r="G47" s="153" t="s">
        <v>398</v>
      </c>
      <c r="H47" s="170"/>
      <c r="I47" s="156"/>
      <c r="J47" s="172" t="s">
        <v>399</v>
      </c>
      <c r="K47" s="155"/>
    </row>
    <row r="48" spans="1:11" ht="17.25" thickBot="1" x14ac:dyDescent="0.35">
      <c r="A48" s="157"/>
      <c r="B48" s="157"/>
      <c r="C48" s="158"/>
      <c r="D48" s="159" t="s">
        <v>385</v>
      </c>
      <c r="E48" s="361" t="s">
        <v>731</v>
      </c>
      <c r="F48" s="160"/>
      <c r="G48" s="159" t="s">
        <v>385</v>
      </c>
      <c r="H48" s="361" t="s">
        <v>731</v>
      </c>
      <c r="I48" s="160"/>
      <c r="J48" s="159" t="s">
        <v>385</v>
      </c>
      <c r="K48" s="361" t="s">
        <v>731</v>
      </c>
    </row>
    <row r="49" spans="1:11" ht="16.5" x14ac:dyDescent="0.3">
      <c r="A49" s="161" t="s">
        <v>386</v>
      </c>
      <c r="B49" s="161"/>
      <c r="C49" s="162" t="s">
        <v>387</v>
      </c>
      <c r="D49" s="345">
        <v>59</v>
      </c>
      <c r="E49" s="346">
        <f t="shared" ref="E49:E54" si="3">D49*1.085</f>
        <v>64.015000000000001</v>
      </c>
      <c r="F49" s="359"/>
      <c r="G49" s="348">
        <v>53</v>
      </c>
      <c r="H49" s="346">
        <f t="shared" ref="H49:H54" si="4">G49*1.085</f>
        <v>57.504999999999995</v>
      </c>
      <c r="I49" s="348"/>
      <c r="J49" s="348">
        <v>53</v>
      </c>
      <c r="K49" s="346">
        <f t="shared" ref="K49:K54" si="5">J49*1.085</f>
        <v>57.504999999999995</v>
      </c>
    </row>
    <row r="50" spans="1:11" ht="16.5" x14ac:dyDescent="0.3">
      <c r="A50" s="163"/>
      <c r="B50" s="163"/>
      <c r="C50" s="164" t="s">
        <v>388</v>
      </c>
      <c r="D50" s="350">
        <v>65</v>
      </c>
      <c r="E50" s="346">
        <f t="shared" si="3"/>
        <v>70.524999999999991</v>
      </c>
      <c r="F50" s="360"/>
      <c r="G50" s="352">
        <v>59</v>
      </c>
      <c r="H50" s="346">
        <f t="shared" si="4"/>
        <v>64.015000000000001</v>
      </c>
      <c r="I50" s="352"/>
      <c r="J50" s="352">
        <v>59</v>
      </c>
      <c r="K50" s="346">
        <f t="shared" si="5"/>
        <v>64.015000000000001</v>
      </c>
    </row>
    <row r="51" spans="1:11" ht="16.5" x14ac:dyDescent="0.3">
      <c r="A51" s="163" t="s">
        <v>389</v>
      </c>
      <c r="B51" s="163"/>
      <c r="C51" s="164" t="s">
        <v>390</v>
      </c>
      <c r="D51" s="353">
        <v>59</v>
      </c>
      <c r="E51" s="346">
        <f t="shared" si="3"/>
        <v>64.015000000000001</v>
      </c>
      <c r="F51" s="359"/>
      <c r="G51" s="348">
        <v>53</v>
      </c>
      <c r="H51" s="346">
        <f t="shared" si="4"/>
        <v>57.504999999999995</v>
      </c>
      <c r="I51" s="348"/>
      <c r="J51" s="348">
        <v>53</v>
      </c>
      <c r="K51" s="346">
        <f t="shared" si="5"/>
        <v>57.504999999999995</v>
      </c>
    </row>
    <row r="52" spans="1:11" ht="16.5" x14ac:dyDescent="0.3">
      <c r="A52" s="163"/>
      <c r="B52" s="163"/>
      <c r="C52" s="164" t="s">
        <v>391</v>
      </c>
      <c r="D52" s="354">
        <v>65</v>
      </c>
      <c r="E52" s="346">
        <f t="shared" si="3"/>
        <v>70.524999999999991</v>
      </c>
      <c r="F52" s="359"/>
      <c r="G52" s="352">
        <v>59</v>
      </c>
      <c r="H52" s="346">
        <f t="shared" si="4"/>
        <v>64.015000000000001</v>
      </c>
      <c r="I52" s="352"/>
      <c r="J52" s="352">
        <v>59</v>
      </c>
      <c r="K52" s="346">
        <f t="shared" si="5"/>
        <v>64.015000000000001</v>
      </c>
    </row>
    <row r="53" spans="1:11" ht="16.5" x14ac:dyDescent="0.3">
      <c r="A53" s="163" t="s">
        <v>392</v>
      </c>
      <c r="B53" s="163"/>
      <c r="C53" s="164" t="s">
        <v>393</v>
      </c>
      <c r="D53" s="353">
        <v>82</v>
      </c>
      <c r="E53" s="346">
        <f t="shared" si="3"/>
        <v>88.97</v>
      </c>
      <c r="F53" s="360"/>
      <c r="G53" s="352">
        <v>77</v>
      </c>
      <c r="H53" s="346">
        <f t="shared" si="4"/>
        <v>83.545000000000002</v>
      </c>
      <c r="I53" s="352"/>
      <c r="J53" s="352">
        <v>64</v>
      </c>
      <c r="K53" s="346">
        <f t="shared" si="5"/>
        <v>69.44</v>
      </c>
    </row>
    <row r="54" spans="1:11" ht="16.5" x14ac:dyDescent="0.3">
      <c r="A54" s="163" t="s">
        <v>394</v>
      </c>
      <c r="B54" s="163"/>
      <c r="C54" s="164" t="s">
        <v>393</v>
      </c>
      <c r="D54" s="353">
        <v>106</v>
      </c>
      <c r="E54" s="346">
        <f t="shared" si="3"/>
        <v>115.00999999999999</v>
      </c>
      <c r="F54" s="360"/>
      <c r="G54" s="352">
        <v>94</v>
      </c>
      <c r="H54" s="346">
        <f t="shared" si="4"/>
        <v>101.99</v>
      </c>
      <c r="I54" s="352"/>
      <c r="J54" s="352">
        <v>94</v>
      </c>
      <c r="K54" s="346">
        <f t="shared" si="5"/>
        <v>101.99</v>
      </c>
    </row>
    <row r="55" spans="1:11" ht="17.25" thickBot="1" x14ac:dyDescent="0.35">
      <c r="A55" s="165" t="s">
        <v>395</v>
      </c>
      <c r="B55" s="165"/>
      <c r="C55" s="166"/>
      <c r="D55" s="173" t="s">
        <v>396</v>
      </c>
      <c r="E55" s="168"/>
      <c r="F55" s="158"/>
      <c r="G55" s="174"/>
      <c r="H55" s="174"/>
      <c r="I55" s="166"/>
      <c r="J55" s="173" t="s">
        <v>396</v>
      </c>
      <c r="K55" s="168" t="s">
        <v>396</v>
      </c>
    </row>
    <row r="56" spans="1:11" ht="17.25" thickBot="1" x14ac:dyDescent="0.35">
      <c r="A56" s="151"/>
      <c r="B56" s="151"/>
      <c r="C56" s="152"/>
      <c r="D56" s="172" t="s">
        <v>400</v>
      </c>
      <c r="E56" s="154"/>
      <c r="F56" s="155"/>
      <c r="G56" s="175" t="s">
        <v>401</v>
      </c>
      <c r="H56" s="176"/>
      <c r="I56" s="177"/>
      <c r="J56" s="328" t="s">
        <v>733</v>
      </c>
      <c r="K56" s="170"/>
    </row>
    <row r="57" spans="1:11" ht="17.25" thickBot="1" x14ac:dyDescent="0.35">
      <c r="A57" s="157"/>
      <c r="B57" s="157"/>
      <c r="C57" s="158" t="s">
        <v>396</v>
      </c>
      <c r="D57" s="343" t="s">
        <v>385</v>
      </c>
      <c r="E57" s="361" t="s">
        <v>731</v>
      </c>
      <c r="F57" s="344"/>
      <c r="G57" s="343" t="s">
        <v>385</v>
      </c>
      <c r="H57" s="361" t="s">
        <v>731</v>
      </c>
      <c r="I57" s="344"/>
      <c r="J57" s="343" t="s">
        <v>385</v>
      </c>
      <c r="K57" s="361" t="s">
        <v>731</v>
      </c>
    </row>
    <row r="58" spans="1:11" ht="16.5" x14ac:dyDescent="0.3">
      <c r="A58" s="161" t="s">
        <v>386</v>
      </c>
      <c r="B58" s="161"/>
      <c r="C58" s="162" t="s">
        <v>387</v>
      </c>
      <c r="D58" s="345">
        <v>53</v>
      </c>
      <c r="E58" s="346">
        <f t="shared" ref="E58:E63" si="6">D58*1.085</f>
        <v>57.504999999999995</v>
      </c>
      <c r="F58" s="348"/>
      <c r="G58" s="345">
        <v>59</v>
      </c>
      <c r="H58" s="346">
        <f t="shared" ref="H58:H63" si="7">G58*1.085</f>
        <v>64.015000000000001</v>
      </c>
      <c r="I58" s="359"/>
      <c r="J58" s="348">
        <v>53</v>
      </c>
      <c r="K58" s="346">
        <f t="shared" ref="K58:K63" si="8">J58*1.085</f>
        <v>57.504999999999995</v>
      </c>
    </row>
    <row r="59" spans="1:11" ht="16.5" x14ac:dyDescent="0.3">
      <c r="A59" s="163"/>
      <c r="B59" s="163"/>
      <c r="C59" s="164" t="s">
        <v>388</v>
      </c>
      <c r="D59" s="354">
        <v>59</v>
      </c>
      <c r="E59" s="346">
        <f t="shared" si="6"/>
        <v>64.015000000000001</v>
      </c>
      <c r="F59" s="352"/>
      <c r="G59" s="350">
        <v>65</v>
      </c>
      <c r="H59" s="346">
        <f t="shared" si="7"/>
        <v>70.524999999999991</v>
      </c>
      <c r="I59" s="360"/>
      <c r="J59" s="352">
        <v>59</v>
      </c>
      <c r="K59" s="346">
        <f t="shared" si="8"/>
        <v>64.015000000000001</v>
      </c>
    </row>
    <row r="60" spans="1:11" ht="16.5" x14ac:dyDescent="0.3">
      <c r="A60" s="163" t="s">
        <v>389</v>
      </c>
      <c r="B60" s="163"/>
      <c r="C60" s="164" t="s">
        <v>390</v>
      </c>
      <c r="D60" s="353">
        <v>53</v>
      </c>
      <c r="E60" s="346">
        <f t="shared" si="6"/>
        <v>57.504999999999995</v>
      </c>
      <c r="F60" s="348"/>
      <c r="G60" s="353">
        <v>59</v>
      </c>
      <c r="H60" s="346">
        <f t="shared" si="7"/>
        <v>64.015000000000001</v>
      </c>
      <c r="I60" s="359"/>
      <c r="J60" s="348">
        <v>53</v>
      </c>
      <c r="K60" s="346">
        <f t="shared" si="8"/>
        <v>57.504999999999995</v>
      </c>
    </row>
    <row r="61" spans="1:11" ht="16.5" x14ac:dyDescent="0.3">
      <c r="A61" s="163"/>
      <c r="B61" s="163"/>
      <c r="C61" s="164" t="s">
        <v>391</v>
      </c>
      <c r="D61" s="354">
        <v>59</v>
      </c>
      <c r="E61" s="346">
        <f t="shared" si="6"/>
        <v>64.015000000000001</v>
      </c>
      <c r="F61" s="352"/>
      <c r="G61" s="354">
        <v>65</v>
      </c>
      <c r="H61" s="346">
        <f t="shared" si="7"/>
        <v>70.524999999999991</v>
      </c>
      <c r="I61" s="359"/>
      <c r="J61" s="352">
        <v>59</v>
      </c>
      <c r="K61" s="346">
        <f t="shared" si="8"/>
        <v>64.015000000000001</v>
      </c>
    </row>
    <row r="62" spans="1:11" ht="16.5" x14ac:dyDescent="0.3">
      <c r="A62" s="163" t="s">
        <v>392</v>
      </c>
      <c r="B62" s="163"/>
      <c r="C62" s="164" t="s">
        <v>393</v>
      </c>
      <c r="D62" s="352">
        <v>71</v>
      </c>
      <c r="E62" s="346">
        <f t="shared" si="6"/>
        <v>77.034999999999997</v>
      </c>
      <c r="F62" s="352"/>
      <c r="G62" s="353">
        <v>82</v>
      </c>
      <c r="H62" s="346">
        <f t="shared" si="7"/>
        <v>88.97</v>
      </c>
      <c r="I62" s="360"/>
      <c r="J62" s="352">
        <v>77</v>
      </c>
      <c r="K62" s="346">
        <f t="shared" si="8"/>
        <v>83.545000000000002</v>
      </c>
    </row>
    <row r="63" spans="1:11" ht="16.5" x14ac:dyDescent="0.3">
      <c r="A63" s="163" t="s">
        <v>394</v>
      </c>
      <c r="B63" s="163"/>
      <c r="C63" s="164" t="s">
        <v>393</v>
      </c>
      <c r="D63" s="352">
        <v>88</v>
      </c>
      <c r="E63" s="346">
        <f t="shared" si="6"/>
        <v>95.47999999999999</v>
      </c>
      <c r="F63" s="352"/>
      <c r="G63" s="353">
        <v>106</v>
      </c>
      <c r="H63" s="346">
        <f t="shared" si="7"/>
        <v>115.00999999999999</v>
      </c>
      <c r="I63" s="360"/>
      <c r="J63" s="352">
        <v>94</v>
      </c>
      <c r="K63" s="346">
        <f t="shared" si="8"/>
        <v>101.99</v>
      </c>
    </row>
    <row r="64" spans="1:11" ht="17.25" thickBot="1" x14ac:dyDescent="0.35">
      <c r="A64" s="157" t="s">
        <v>395</v>
      </c>
      <c r="B64" s="157"/>
      <c r="C64" s="158"/>
      <c r="D64" s="178" t="s">
        <v>396</v>
      </c>
      <c r="E64" s="168" t="s">
        <v>396</v>
      </c>
      <c r="F64" s="169"/>
      <c r="G64" s="178" t="s">
        <v>396</v>
      </c>
      <c r="H64" s="168" t="s">
        <v>396</v>
      </c>
      <c r="I64" s="169"/>
      <c r="J64" s="178" t="s">
        <v>396</v>
      </c>
      <c r="K64" s="168" t="s">
        <v>396</v>
      </c>
    </row>
    <row r="65" spans="1:11" ht="16.5" x14ac:dyDescent="0.3">
      <c r="A65" s="86"/>
      <c r="B65" s="86"/>
      <c r="C65" s="86"/>
      <c r="D65" s="86"/>
      <c r="E65" s="86"/>
      <c r="F65" s="86"/>
      <c r="G65" s="86"/>
      <c r="H65" s="86"/>
      <c r="I65" s="86"/>
      <c r="J65" s="86"/>
      <c r="K65" s="86"/>
    </row>
    <row r="66" spans="1:11" ht="17.25" thickBot="1" x14ac:dyDescent="0.35">
      <c r="A66" s="179"/>
      <c r="B66" s="179"/>
      <c r="C66" s="179"/>
      <c r="D66" s="179"/>
      <c r="E66" s="179"/>
      <c r="F66" s="179"/>
      <c r="G66" s="179"/>
      <c r="H66" s="179"/>
      <c r="I66" s="179"/>
      <c r="J66" s="179"/>
      <c r="K66" s="179"/>
    </row>
    <row r="67" spans="1:11" ht="17.25" thickBot="1" x14ac:dyDescent="0.35">
      <c r="A67" s="161"/>
      <c r="B67" s="161"/>
      <c r="C67" s="162"/>
      <c r="D67" s="180" t="s">
        <v>402</v>
      </c>
      <c r="E67" s="181"/>
      <c r="F67" s="182"/>
      <c r="G67" s="183" t="s">
        <v>403</v>
      </c>
      <c r="H67" s="184"/>
      <c r="I67" s="185"/>
      <c r="J67" s="180" t="s">
        <v>404</v>
      </c>
      <c r="K67" s="186"/>
    </row>
    <row r="68" spans="1:11" ht="17.25" thickBot="1" x14ac:dyDescent="0.35">
      <c r="A68" s="157"/>
      <c r="B68" s="157"/>
      <c r="C68" s="158"/>
      <c r="D68" s="343" t="s">
        <v>385</v>
      </c>
      <c r="E68" s="361" t="s">
        <v>731</v>
      </c>
      <c r="F68" s="344"/>
      <c r="G68" s="343" t="s">
        <v>385</v>
      </c>
      <c r="H68" s="361" t="s">
        <v>731</v>
      </c>
      <c r="I68" s="344"/>
      <c r="J68" s="343" t="s">
        <v>385</v>
      </c>
      <c r="K68" s="361" t="s">
        <v>731</v>
      </c>
    </row>
    <row r="69" spans="1:11" ht="16.5" x14ac:dyDescent="0.3">
      <c r="A69" s="161" t="s">
        <v>386</v>
      </c>
      <c r="B69" s="161"/>
      <c r="C69" s="162" t="s">
        <v>387</v>
      </c>
      <c r="D69" s="348">
        <v>53</v>
      </c>
      <c r="E69" s="346">
        <f>D69*1.085</f>
        <v>57.504999999999995</v>
      </c>
      <c r="F69" s="348"/>
      <c r="G69" s="348">
        <v>53</v>
      </c>
      <c r="H69" s="346">
        <f>G69*1.085</f>
        <v>57.504999999999995</v>
      </c>
      <c r="I69" s="348"/>
      <c r="J69" s="348">
        <v>53</v>
      </c>
      <c r="K69" s="346">
        <f>J69*1.085</f>
        <v>57.504999999999995</v>
      </c>
    </row>
    <row r="70" spans="1:11" ht="16.5" x14ac:dyDescent="0.3">
      <c r="A70" s="163"/>
      <c r="B70" s="163"/>
      <c r="C70" s="164" t="s">
        <v>388</v>
      </c>
      <c r="D70" s="352">
        <v>59</v>
      </c>
      <c r="E70" s="346">
        <f t="shared" ref="E70:E74" si="9">D70*1.085</f>
        <v>64.015000000000001</v>
      </c>
      <c r="F70" s="352"/>
      <c r="G70" s="352">
        <v>59</v>
      </c>
      <c r="H70" s="346">
        <f t="shared" ref="H70:H74" si="10">G70*1.085</f>
        <v>64.015000000000001</v>
      </c>
      <c r="I70" s="352"/>
      <c r="J70" s="352">
        <v>59</v>
      </c>
      <c r="K70" s="346">
        <f t="shared" ref="K70:K74" si="11">J70*1.085</f>
        <v>64.015000000000001</v>
      </c>
    </row>
    <row r="71" spans="1:11" ht="16.5" x14ac:dyDescent="0.3">
      <c r="A71" s="163" t="s">
        <v>389</v>
      </c>
      <c r="B71" s="163"/>
      <c r="C71" s="164" t="s">
        <v>390</v>
      </c>
      <c r="D71" s="348">
        <v>53</v>
      </c>
      <c r="E71" s="346">
        <f t="shared" si="9"/>
        <v>57.504999999999995</v>
      </c>
      <c r="F71" s="348"/>
      <c r="G71" s="348">
        <v>53</v>
      </c>
      <c r="H71" s="346">
        <f t="shared" si="10"/>
        <v>57.504999999999995</v>
      </c>
      <c r="I71" s="348"/>
      <c r="J71" s="348">
        <v>53</v>
      </c>
      <c r="K71" s="346">
        <f t="shared" si="11"/>
        <v>57.504999999999995</v>
      </c>
    </row>
    <row r="72" spans="1:11" ht="16.5" x14ac:dyDescent="0.3">
      <c r="A72" s="163"/>
      <c r="B72" s="163"/>
      <c r="C72" s="164" t="s">
        <v>391</v>
      </c>
      <c r="D72" s="352">
        <v>59</v>
      </c>
      <c r="E72" s="346">
        <f t="shared" si="9"/>
        <v>64.015000000000001</v>
      </c>
      <c r="F72" s="352"/>
      <c r="G72" s="352">
        <v>59</v>
      </c>
      <c r="H72" s="346">
        <f t="shared" si="10"/>
        <v>64.015000000000001</v>
      </c>
      <c r="I72" s="352"/>
      <c r="J72" s="352">
        <v>59</v>
      </c>
      <c r="K72" s="346">
        <f t="shared" si="11"/>
        <v>64.015000000000001</v>
      </c>
    </row>
    <row r="73" spans="1:11" ht="16.5" x14ac:dyDescent="0.3">
      <c r="A73" s="163" t="s">
        <v>392</v>
      </c>
      <c r="B73" s="163"/>
      <c r="C73" s="164" t="s">
        <v>393</v>
      </c>
      <c r="D73" s="352">
        <v>77</v>
      </c>
      <c r="E73" s="346">
        <f t="shared" si="9"/>
        <v>83.545000000000002</v>
      </c>
      <c r="F73" s="352"/>
      <c r="G73" s="352">
        <v>71</v>
      </c>
      <c r="H73" s="346">
        <f t="shared" si="10"/>
        <v>77.034999999999997</v>
      </c>
      <c r="I73" s="352"/>
      <c r="J73" s="352">
        <v>71</v>
      </c>
      <c r="K73" s="346">
        <f t="shared" si="11"/>
        <v>77.034999999999997</v>
      </c>
    </row>
    <row r="74" spans="1:11" ht="16.5" x14ac:dyDescent="0.3">
      <c r="A74" s="163" t="s">
        <v>394</v>
      </c>
      <c r="B74" s="163"/>
      <c r="C74" s="164" t="s">
        <v>393</v>
      </c>
      <c r="D74" s="352">
        <v>94</v>
      </c>
      <c r="E74" s="346">
        <f t="shared" si="9"/>
        <v>101.99</v>
      </c>
      <c r="F74" s="352"/>
      <c r="G74" s="352">
        <v>88</v>
      </c>
      <c r="H74" s="346">
        <f t="shared" si="10"/>
        <v>95.47999999999999</v>
      </c>
      <c r="I74" s="352"/>
      <c r="J74" s="352">
        <v>88</v>
      </c>
      <c r="K74" s="346">
        <f t="shared" si="11"/>
        <v>95.47999999999999</v>
      </c>
    </row>
    <row r="75" spans="1:11" ht="17.25" thickBot="1" x14ac:dyDescent="0.35">
      <c r="A75" s="157" t="s">
        <v>395</v>
      </c>
      <c r="B75" s="157"/>
      <c r="C75" s="158"/>
      <c r="D75" s="168" t="s">
        <v>396</v>
      </c>
      <c r="E75" s="168"/>
      <c r="F75" s="168"/>
      <c r="G75" s="168" t="s">
        <v>396</v>
      </c>
      <c r="H75" s="168"/>
      <c r="I75" s="168"/>
      <c r="J75" s="168" t="s">
        <v>396</v>
      </c>
      <c r="K75" s="168"/>
    </row>
    <row r="76" spans="1:11" ht="16.5" x14ac:dyDescent="0.3">
      <c r="A76" s="2"/>
      <c r="B76" s="2"/>
      <c r="C76" s="2"/>
      <c r="D76" s="2"/>
      <c r="E76" s="2"/>
      <c r="F76" s="2"/>
      <c r="G76" s="2"/>
      <c r="H76" s="2"/>
      <c r="I76" s="2"/>
      <c r="J76" s="2"/>
      <c r="K76" s="2"/>
    </row>
    <row r="77" spans="1:11" ht="17.25" thickBot="1" x14ac:dyDescent="0.35">
      <c r="B77" s="2"/>
      <c r="C77" s="2"/>
      <c r="D77" s="2"/>
      <c r="E77" s="2"/>
      <c r="F77" s="2"/>
      <c r="G77" s="2"/>
      <c r="H77" s="2"/>
      <c r="I77" s="2"/>
      <c r="J77" s="2"/>
      <c r="K77" s="2"/>
    </row>
    <row r="78" spans="1:11" ht="17.25" thickBot="1" x14ac:dyDescent="0.35">
      <c r="A78" s="44" t="s">
        <v>405</v>
      </c>
      <c r="B78" s="187"/>
      <c r="C78" s="187"/>
      <c r="D78" s="187"/>
      <c r="E78" s="187"/>
      <c r="F78" s="187"/>
      <c r="G78" s="187"/>
      <c r="H78" s="187"/>
      <c r="I78" s="187"/>
      <c r="J78" s="332" t="s">
        <v>385</v>
      </c>
      <c r="K78" s="332" t="s">
        <v>731</v>
      </c>
    </row>
    <row r="79" spans="1:11" ht="16.5" x14ac:dyDescent="0.3">
      <c r="A79" s="188"/>
      <c r="B79" s="188"/>
      <c r="C79" s="58"/>
      <c r="D79" s="58"/>
      <c r="E79" s="58"/>
      <c r="F79" s="58"/>
      <c r="G79" s="58"/>
      <c r="H79" s="58"/>
      <c r="I79" s="58"/>
      <c r="J79" s="333"/>
      <c r="K79" s="334"/>
    </row>
    <row r="80" spans="1:11" ht="16.5" x14ac:dyDescent="0.3">
      <c r="A80" s="323" t="s">
        <v>406</v>
      </c>
      <c r="B80" s="192"/>
      <c r="C80" s="192"/>
      <c r="D80" s="192"/>
      <c r="E80" s="192"/>
      <c r="F80" s="192"/>
      <c r="G80" s="192"/>
      <c r="H80" s="192"/>
      <c r="I80" s="329"/>
      <c r="J80" s="335">
        <v>65</v>
      </c>
      <c r="K80" s="336">
        <f>J80*1.085</f>
        <v>70.524999999999991</v>
      </c>
    </row>
    <row r="81" spans="1:13" ht="16.5" x14ac:dyDescent="0.3">
      <c r="A81" s="323" t="s">
        <v>407</v>
      </c>
      <c r="B81" s="192"/>
      <c r="C81" s="192"/>
      <c r="D81" s="192"/>
      <c r="E81" s="192"/>
      <c r="F81" s="192"/>
      <c r="G81" s="192"/>
      <c r="H81" s="192"/>
      <c r="I81" s="329"/>
      <c r="J81" s="337">
        <v>100</v>
      </c>
      <c r="K81" s="336">
        <f>J81*1.085</f>
        <v>108.5</v>
      </c>
    </row>
    <row r="82" spans="1:13" ht="17.25" thickBot="1" x14ac:dyDescent="0.35">
      <c r="A82" s="189"/>
      <c r="B82" s="189"/>
      <c r="C82" s="86"/>
      <c r="D82" s="86"/>
      <c r="E82" s="86"/>
      <c r="F82" s="86"/>
      <c r="G82" s="86"/>
      <c r="H82" s="86"/>
      <c r="I82" s="190"/>
      <c r="J82" s="335"/>
      <c r="K82" s="338"/>
    </row>
    <row r="83" spans="1:13" ht="17.25" thickBot="1" x14ac:dyDescent="0.35">
      <c r="A83" s="321" t="s">
        <v>408</v>
      </c>
      <c r="B83" s="330"/>
      <c r="C83" s="330"/>
      <c r="D83" s="58"/>
      <c r="E83" s="191"/>
      <c r="F83" s="191"/>
      <c r="G83" s="191"/>
      <c r="H83" s="58"/>
      <c r="I83" s="190"/>
      <c r="J83" s="332" t="s">
        <v>385</v>
      </c>
      <c r="K83" s="332" t="s">
        <v>731</v>
      </c>
    </row>
    <row r="84" spans="1:13" ht="16.5" x14ac:dyDescent="0.3">
      <c r="A84" s="323" t="s">
        <v>409</v>
      </c>
      <c r="B84" s="192"/>
      <c r="C84" s="192"/>
      <c r="D84" s="86"/>
      <c r="E84" s="58"/>
      <c r="F84" s="58" t="s">
        <v>396</v>
      </c>
      <c r="G84" s="58"/>
      <c r="H84" s="86"/>
      <c r="I84" s="190"/>
      <c r="J84" s="337">
        <v>147</v>
      </c>
      <c r="K84" s="339">
        <f t="shared" ref="K84:K90" si="12">J84*1.085</f>
        <v>159.495</v>
      </c>
    </row>
    <row r="85" spans="1:13" ht="16.5" x14ac:dyDescent="0.3">
      <c r="A85" s="323" t="s">
        <v>410</v>
      </c>
      <c r="B85" s="192"/>
      <c r="C85" s="192"/>
      <c r="D85" s="192"/>
      <c r="E85" s="86"/>
      <c r="F85" s="86"/>
      <c r="G85" s="86"/>
      <c r="H85" s="58"/>
      <c r="I85" s="190"/>
      <c r="J85" s="337">
        <v>147</v>
      </c>
      <c r="K85" s="336">
        <f t="shared" si="12"/>
        <v>159.495</v>
      </c>
    </row>
    <row r="86" spans="1:13" ht="16.5" x14ac:dyDescent="0.3">
      <c r="A86" s="323" t="s">
        <v>411</v>
      </c>
      <c r="B86" s="192"/>
      <c r="C86" s="192"/>
      <c r="D86" s="192"/>
      <c r="E86" s="191"/>
      <c r="F86" s="191"/>
      <c r="G86" s="191"/>
      <c r="H86" s="86"/>
      <c r="I86" s="190"/>
      <c r="J86" s="337">
        <v>94</v>
      </c>
      <c r="K86" s="336">
        <f t="shared" si="12"/>
        <v>101.99</v>
      </c>
    </row>
    <row r="87" spans="1:13" ht="16.5" x14ac:dyDescent="0.3">
      <c r="A87" s="323" t="s">
        <v>412</v>
      </c>
      <c r="B87" s="192"/>
      <c r="C87" s="192"/>
      <c r="D87" s="86"/>
      <c r="E87" s="86"/>
      <c r="F87" s="86"/>
      <c r="G87" s="86"/>
      <c r="H87" s="58"/>
      <c r="I87" s="190"/>
      <c r="J87" s="337">
        <v>12</v>
      </c>
      <c r="K87" s="336">
        <f t="shared" si="12"/>
        <v>13.02</v>
      </c>
    </row>
    <row r="88" spans="1:13" ht="16.5" x14ac:dyDescent="0.3">
      <c r="A88" s="323" t="s">
        <v>413</v>
      </c>
      <c r="B88" s="192"/>
      <c r="C88" s="192"/>
      <c r="D88" s="192"/>
      <c r="E88" s="58" t="s">
        <v>396</v>
      </c>
      <c r="F88" s="58"/>
      <c r="G88" s="58"/>
      <c r="H88" s="86"/>
      <c r="I88" s="190"/>
      <c r="J88" s="340">
        <v>3</v>
      </c>
      <c r="K88" s="336">
        <f t="shared" si="12"/>
        <v>3.2549999999999999</v>
      </c>
    </row>
    <row r="89" spans="1:13" ht="16.5" x14ac:dyDescent="0.3">
      <c r="A89" s="323" t="s">
        <v>414</v>
      </c>
      <c r="B89" s="192"/>
      <c r="C89" s="192"/>
      <c r="D89" s="192"/>
      <c r="E89" s="86"/>
      <c r="F89" s="86"/>
      <c r="G89" s="86"/>
      <c r="H89" s="58"/>
      <c r="I89" s="190"/>
      <c r="J89" s="341">
        <v>2</v>
      </c>
      <c r="K89" s="336">
        <f t="shared" si="12"/>
        <v>2.17</v>
      </c>
    </row>
    <row r="90" spans="1:13" ht="17.25" thickBot="1" x14ac:dyDescent="0.35">
      <c r="A90" s="324" t="s">
        <v>415</v>
      </c>
      <c r="B90" s="331"/>
      <c r="C90" s="331"/>
      <c r="D90" s="331"/>
      <c r="E90" s="331"/>
      <c r="F90" s="167"/>
      <c r="G90" s="167"/>
      <c r="H90" s="179"/>
      <c r="I90" s="193"/>
      <c r="J90" s="342">
        <v>1</v>
      </c>
      <c r="K90" s="338">
        <f t="shared" si="12"/>
        <v>1.085</v>
      </c>
    </row>
    <row r="91" spans="1:13" ht="16.5" x14ac:dyDescent="0.3">
      <c r="A91" s="2"/>
    </row>
    <row r="92" spans="1:13" ht="16.5" x14ac:dyDescent="0.3">
      <c r="M92" s="2"/>
    </row>
    <row r="93" spans="1:13" ht="16.5" x14ac:dyDescent="0.3">
      <c r="A93" s="363" t="s">
        <v>416</v>
      </c>
      <c r="M93" s="2"/>
    </row>
    <row r="94" spans="1:13" ht="16.5" x14ac:dyDescent="0.3">
      <c r="A94" s="362" t="s">
        <v>734</v>
      </c>
      <c r="M94" s="2"/>
    </row>
    <row r="95" spans="1:13" ht="16.5" x14ac:dyDescent="0.3">
      <c r="A95" s="2" t="s">
        <v>735</v>
      </c>
      <c r="B95" s="2"/>
      <c r="C95" s="2"/>
      <c r="D95" s="2"/>
      <c r="E95" s="2"/>
      <c r="F95" s="2"/>
      <c r="G95" s="2"/>
      <c r="H95" s="2"/>
      <c r="I95" s="2"/>
      <c r="J95" s="2"/>
      <c r="K95" s="2"/>
      <c r="L95" s="2"/>
      <c r="M95" s="2"/>
    </row>
    <row r="96" spans="1:13" ht="16.5" x14ac:dyDescent="0.3">
      <c r="A96" s="2" t="s">
        <v>736</v>
      </c>
    </row>
  </sheetData>
  <mergeCells count="1">
    <mergeCell ref="A1:B1"/>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J16" sqref="J16"/>
    </sheetView>
  </sheetViews>
  <sheetFormatPr defaultColWidth="18.42578125" defaultRowHeight="15" x14ac:dyDescent="0.25"/>
  <cols>
    <col min="2" max="2" width="18.28515625" customWidth="1"/>
    <col min="3" max="3" width="18.42578125" hidden="1" customWidth="1"/>
  </cols>
  <sheetData>
    <row r="1" spans="1:5" ht="18" x14ac:dyDescent="0.25">
      <c r="B1" s="9" t="s">
        <v>417</v>
      </c>
    </row>
    <row r="6" spans="1:5" ht="16.5" x14ac:dyDescent="0.3">
      <c r="A6" s="44" t="s">
        <v>418</v>
      </c>
      <c r="B6" s="67"/>
      <c r="C6" s="67"/>
      <c r="D6" s="67" t="s">
        <v>95</v>
      </c>
      <c r="E6" s="67" t="s">
        <v>208</v>
      </c>
    </row>
    <row r="7" spans="1:5" ht="16.5" x14ac:dyDescent="0.3">
      <c r="A7" s="2" t="s">
        <v>419</v>
      </c>
      <c r="B7" s="194"/>
      <c r="C7" s="194"/>
      <c r="D7" s="17">
        <v>1</v>
      </c>
      <c r="E7" s="200">
        <v>1.1000000000000001</v>
      </c>
    </row>
    <row r="8" spans="1:5" ht="16.5" x14ac:dyDescent="0.3">
      <c r="A8" s="4" t="s">
        <v>420</v>
      </c>
      <c r="B8" s="194"/>
      <c r="C8" s="194"/>
      <c r="D8" s="17">
        <v>1</v>
      </c>
      <c r="E8" s="200">
        <v>1.1000000000000001</v>
      </c>
    </row>
    <row r="9" spans="1:5" ht="16.5" x14ac:dyDescent="0.3">
      <c r="A9" s="4"/>
      <c r="B9" s="4"/>
      <c r="C9" s="4"/>
      <c r="D9" s="196"/>
      <c r="E9" s="195"/>
    </row>
    <row r="10" spans="1:5" ht="16.5" x14ac:dyDescent="0.3">
      <c r="A10" s="44" t="s">
        <v>421</v>
      </c>
      <c r="B10" s="4"/>
      <c r="C10" s="4"/>
      <c r="E10" s="195"/>
    </row>
    <row r="11" spans="1:5" ht="16.5" x14ac:dyDescent="0.3">
      <c r="A11" s="4" t="s">
        <v>422</v>
      </c>
      <c r="B11" s="4"/>
      <c r="C11" s="4"/>
      <c r="D11" s="196">
        <v>8</v>
      </c>
      <c r="E11" s="195">
        <f>D11*1.085</f>
        <v>8.68</v>
      </c>
    </row>
    <row r="12" spans="1:5" ht="16.5" x14ac:dyDescent="0.3">
      <c r="E12" s="195"/>
    </row>
    <row r="13" spans="1:5" ht="16.5" x14ac:dyDescent="0.3">
      <c r="A13" s="44" t="s">
        <v>423</v>
      </c>
      <c r="B13" s="30"/>
      <c r="C13" s="30"/>
      <c r="D13" s="197"/>
      <c r="E13" s="195"/>
    </row>
    <row r="14" spans="1:5" ht="16.5" x14ac:dyDescent="0.3">
      <c r="A14" s="4" t="s">
        <v>424</v>
      </c>
      <c r="B14" s="4"/>
      <c r="C14" s="4"/>
      <c r="D14" s="196">
        <v>38</v>
      </c>
      <c r="E14" s="195">
        <f t="shared" ref="E14:E17" si="0">D14*1.085</f>
        <v>41.23</v>
      </c>
    </row>
    <row r="15" spans="1:5" ht="16.5" x14ac:dyDescent="0.3">
      <c r="A15" s="4" t="s">
        <v>425</v>
      </c>
      <c r="B15" s="4"/>
      <c r="C15" s="4"/>
      <c r="D15" s="196">
        <v>27</v>
      </c>
      <c r="E15" s="195">
        <f t="shared" si="0"/>
        <v>29.294999999999998</v>
      </c>
    </row>
    <row r="16" spans="1:5" ht="33" x14ac:dyDescent="0.3">
      <c r="A16" s="6" t="s">
        <v>426</v>
      </c>
      <c r="B16" s="136"/>
      <c r="C16" s="103"/>
      <c r="D16" s="103">
        <v>14</v>
      </c>
      <c r="E16" s="195">
        <f t="shared" si="0"/>
        <v>15.19</v>
      </c>
    </row>
    <row r="17" spans="1:6" ht="33" x14ac:dyDescent="0.3">
      <c r="A17" s="6" t="s">
        <v>427</v>
      </c>
      <c r="B17" s="136"/>
      <c r="C17" s="103"/>
      <c r="D17" s="103">
        <v>14</v>
      </c>
      <c r="E17" s="195">
        <f t="shared" si="0"/>
        <v>15.19</v>
      </c>
    </row>
    <row r="18" spans="1:6" ht="16.5" x14ac:dyDescent="0.3">
      <c r="E18" s="195"/>
    </row>
    <row r="19" spans="1:6" ht="16.5" x14ac:dyDescent="0.3">
      <c r="A19" s="44" t="s">
        <v>428</v>
      </c>
      <c r="B19" s="30"/>
      <c r="C19" s="30"/>
      <c r="D19" s="197"/>
      <c r="E19" s="195"/>
    </row>
    <row r="20" spans="1:6" ht="16.5" x14ac:dyDescent="0.3">
      <c r="A20" s="4" t="s">
        <v>429</v>
      </c>
      <c r="B20" s="4"/>
      <c r="C20" s="4"/>
      <c r="D20" s="196">
        <v>1</v>
      </c>
      <c r="E20" s="200">
        <v>1.1000000000000001</v>
      </c>
    </row>
    <row r="21" spans="1:6" ht="16.5" x14ac:dyDescent="0.3">
      <c r="A21" s="4" t="s">
        <v>430</v>
      </c>
      <c r="B21" s="4"/>
      <c r="C21" s="4"/>
      <c r="D21" s="196">
        <v>1</v>
      </c>
      <c r="E21" s="200">
        <v>1.1000000000000001</v>
      </c>
      <c r="F21" t="s">
        <v>434</v>
      </c>
    </row>
    <row r="22" spans="1:6" ht="16.5" x14ac:dyDescent="0.3">
      <c r="A22" s="4" t="s">
        <v>431</v>
      </c>
      <c r="B22" s="4"/>
      <c r="C22" s="4"/>
      <c r="D22" s="196">
        <v>1</v>
      </c>
      <c r="E22" s="200">
        <v>1.1000000000000001</v>
      </c>
    </row>
    <row r="23" spans="1:6" ht="16.5" x14ac:dyDescent="0.3">
      <c r="A23" s="4" t="s">
        <v>432</v>
      </c>
      <c r="B23" s="4"/>
      <c r="C23" s="4"/>
      <c r="D23" s="196">
        <v>1</v>
      </c>
      <c r="E23" s="200">
        <v>1.1000000000000001</v>
      </c>
    </row>
    <row r="26" spans="1:6" ht="16.5" x14ac:dyDescent="0.3">
      <c r="A26" s="1" t="s">
        <v>433</v>
      </c>
      <c r="B26" s="2"/>
      <c r="C26" s="2"/>
      <c r="D26" s="2"/>
      <c r="E26" s="2"/>
    </row>
    <row r="27" spans="1:6" ht="16.5" x14ac:dyDescent="0.3">
      <c r="A27" s="2" t="s">
        <v>435</v>
      </c>
      <c r="B27" s="2"/>
      <c r="C27" s="2"/>
      <c r="D27" s="2"/>
    </row>
    <row r="28" spans="1:6" ht="16.5" x14ac:dyDescent="0.3">
      <c r="A28" s="2" t="s">
        <v>436</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 PROPERTY RATES TARIFFS</vt:lpstr>
      <vt:lpstr>ELECTRICITY TARIFFS</vt:lpstr>
      <vt:lpstr>WATER TARIFFS</vt:lpstr>
      <vt:lpstr>MISCELLANNEOUS TARIFFS</vt:lpstr>
      <vt:lpstr>ENGINEERS DEPT. TARIFFS</vt:lpstr>
      <vt:lpstr>ELECTRICITY DEPT TARIFFS</vt:lpstr>
      <vt:lpstr>FIRE DEPT TARIFFS</vt:lpstr>
      <vt:lpstr>HALL HIRE TARIFFS</vt:lpstr>
      <vt:lpstr>LIBRARY TARIFFS</vt:lpstr>
      <vt:lpstr>PARKS DEPT TARIFFS</vt:lpstr>
      <vt:lpstr>ALICEDALE TARIFFS</vt:lpstr>
      <vt:lpstr>RIEBEEK EAST TARIFFS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Phillips</dc:creator>
  <cp:lastModifiedBy>Administrator1</cp:lastModifiedBy>
  <cp:lastPrinted>2015-05-20T12:37:32Z</cp:lastPrinted>
  <dcterms:created xsi:type="dcterms:W3CDTF">2015-03-23T07:02:06Z</dcterms:created>
  <dcterms:modified xsi:type="dcterms:W3CDTF">2015-07-20T18:17:43Z</dcterms:modified>
</cp:coreProperties>
</file>